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C:\Users\2560p\Desktop\BANG TONG HOP DANH GIA GD\"/>
    </mc:Choice>
  </mc:AlternateContent>
  <bookViews>
    <workbookView xWindow="0" yWindow="0" windowWidth="19200" windowHeight="6885"/>
  </bookViews>
  <sheets>
    <sheet name="DSHS" sheetId="1" r:id="rId1"/>
    <sheet name="GIUA HOC KY 1 (K4,5)" sheetId="2" r:id="rId2"/>
    <sheet name="Thong Ke GIUA HK1" sheetId="3" r:id="rId3"/>
    <sheet name="CUOI HOC KY 1 (K4,5)" sheetId="4" r:id="rId4"/>
    <sheet name="Thong Ke CUOI HK1" sheetId="5" r:id="rId5"/>
    <sheet name="GIUA HOC KY 2 (K4,5)" sheetId="6" r:id="rId6"/>
    <sheet name="Thong Ke GIUA HK2" sheetId="7" r:id="rId7"/>
    <sheet name="CUOI NAM (K4,5)" sheetId="8" r:id="rId8"/>
    <sheet name="Thong Ke CUOI NAM" sheetId="9" r:id="rId9"/>
  </sheets>
  <externalReferences>
    <externalReference r:id="rId10"/>
  </externalReferences>
  <definedNames>
    <definedName name="_Fill" localSheetId="8" hidden="1">#REF!</definedName>
    <definedName name="_Fill" localSheetId="6" hidden="1">#REF!</definedName>
    <definedName name="_Fill" hidden="1">#REF!</definedName>
    <definedName name="amnhac">'[1]LOI PHE'!$AB$2:$AB$31</definedName>
    <definedName name="amnhac_nl">'[1]LOI PHE'!$AC$2:$AC$31</definedName>
    <definedName name="amnhac_nl1" localSheetId="4">OFFSET('[1]LOI PHE'!$AC$2,,,COUNTA([0]!amnhac_nl),)</definedName>
    <definedName name="amnhac_nl1" localSheetId="8">OFFSET('[1]LOI PHE'!$AC$2,,,COUNTA([0]!amnhac_nl),)</definedName>
    <definedName name="amnhac_nl1" localSheetId="2">OFFSET('[1]LOI PHE'!$AC$2,,,COUNTA(amnhac_nl),)</definedName>
    <definedName name="amnhac_nl1" localSheetId="6">OFFSET('[1]LOI PHE'!$AC$2,,,COUNTA([0]!amnhac_nl),)</definedName>
    <definedName name="amnhac_nl1">OFFSET('[1]LOI PHE'!$AC$2,,,COUNTA(amnhac_nl),)</definedName>
    <definedName name="amnhac_nla" localSheetId="4">OFFSET('[1]LOI PHE'!$AC$1,MATCH('[1]NHAN XET MON CN'!$Y1&amp;"*",'Thong Ke CUOI HK1'!amnhac_nl1,0),,COUNTIF('Thong Ke CUOI HK1'!amnhac_nl1,'[1]NHAN XET MON CN'!$Y1&amp;"*"),)</definedName>
    <definedName name="amnhac_nla" localSheetId="8">OFFSET('[1]LOI PHE'!$AC$1,MATCH('[1]NHAN XET MON CN'!$Y1&amp;"*",'Thong Ke CUOI NAM'!amnhac_nl1,0),,COUNTIF('Thong Ke CUOI NAM'!amnhac_nl1,'[1]NHAN XET MON CN'!$Y1&amp;"*"),)</definedName>
    <definedName name="amnhac_nla" localSheetId="2">OFFSET('[1]LOI PHE'!$AC$1,MATCH('[1]NHAN XET MON CN'!$Y1&amp;"*",'Thong Ke GIUA HK1'!amnhac_nl1,0),,COUNTIF('Thong Ke GIUA HK1'!amnhac_nl1,'[1]NHAN XET MON CN'!$Y1&amp;"*"),)</definedName>
    <definedName name="amnhac_nla" localSheetId="6">OFFSET('[1]LOI PHE'!$AC$1,MATCH('[1]NHAN XET MON CN'!$Y1&amp;"*",'Thong Ke GIUA HK2'!amnhac_nl1,0),,COUNTIF('Thong Ke GIUA HK2'!amnhac_nl1,'[1]NHAN XET MON CN'!$Y1&amp;"*"),)</definedName>
    <definedName name="amnhac_nla">OFFSET('[1]LOI PHE'!$AC$1,MATCH('[1]NHAN XET MON CN'!$Y1&amp;"*",amnhac_nl1,0),,COUNTIF(amnhac_nl1,'[1]NHAN XET MON CN'!$Y1&amp;"*"),)</definedName>
    <definedName name="amnhac_pc">'[1]LOI PHE'!$AD$2:$AD$31</definedName>
    <definedName name="amnhac_pc1" localSheetId="4">OFFSET('[1]LOI PHE'!$AD$2,,,COUNTA([0]!amnhac_pc),)</definedName>
    <definedName name="amnhac_pc1" localSheetId="8">OFFSET('[1]LOI PHE'!$AD$2,,,COUNTA([0]!amnhac_pc),)</definedName>
    <definedName name="amnhac_pc1" localSheetId="2">OFFSET('[1]LOI PHE'!$AD$2,,,COUNTA(amnhac_pc),)</definedName>
    <definedName name="amnhac_pc1" localSheetId="6">OFFSET('[1]LOI PHE'!$AD$2,,,COUNTA([0]!amnhac_pc),)</definedName>
    <definedName name="amnhac_pc1">OFFSET('[1]LOI PHE'!$AD$2,,,COUNTA(amnhac_pc),)</definedName>
    <definedName name="amnhac_pca" localSheetId="4">OFFSET('[1]LOI PHE'!$AD$1,MATCH('[1]NHAN XET MON CN'!$Z1&amp;"*", 'Thong Ke CUOI HK1'!amnhac_pc1,0),,COUNTIF('Thong Ke CUOI HK1'!amnhac_pc1,'[1]NHAN XET MON CN'!$Z1&amp;"*"),)</definedName>
    <definedName name="amnhac_pca" localSheetId="8">OFFSET('[1]LOI PHE'!$AD$1,MATCH('[1]NHAN XET MON CN'!$Z1&amp;"*", 'Thong Ke CUOI NAM'!amnhac_pc1,0),,COUNTIF('Thong Ke CUOI NAM'!amnhac_pc1,'[1]NHAN XET MON CN'!$Z1&amp;"*"),)</definedName>
    <definedName name="amnhac_pca" localSheetId="2">OFFSET('[1]LOI PHE'!$AD$1,MATCH('[1]NHAN XET MON CN'!$Z1&amp;"*", 'Thong Ke GIUA HK1'!amnhac_pc1,0),,COUNTIF('Thong Ke GIUA HK1'!amnhac_pc1,'[1]NHAN XET MON CN'!$Z1&amp;"*"),)</definedName>
    <definedName name="amnhac_pca" localSheetId="6">OFFSET('[1]LOI PHE'!$AD$1,MATCH('[1]NHAN XET MON CN'!$Z1&amp;"*", 'Thong Ke GIUA HK2'!amnhac_pc1,0),,COUNTIF('Thong Ke GIUA HK2'!amnhac_pc1,'[1]NHAN XET MON CN'!$Z1&amp;"*"),)</definedName>
    <definedName name="amnhac_pca">OFFSET('[1]LOI PHE'!$AD$1,MATCH('[1]NHAN XET MON CN'!$Z1&amp;"*", amnhac_pc1,0),,COUNTIF(amnhac_pc1,'[1]NHAN XET MON CN'!$Z1&amp;"*"),)</definedName>
    <definedName name="amnhac1" localSheetId="4">OFFSET('[1]LOI PHE'!$AB$2,,,COUNTA([0]!amnhac),)</definedName>
    <definedName name="amnhac1" localSheetId="8">OFFSET('[1]LOI PHE'!$AB$2,,,COUNTA([0]!amnhac),)</definedName>
    <definedName name="amnhac1" localSheetId="2">OFFSET('[1]LOI PHE'!$AB$2,,,COUNTA(amnhac),)</definedName>
    <definedName name="amnhac1" localSheetId="6">OFFSET('[1]LOI PHE'!$AB$2,,,COUNTA([0]!amnhac),)</definedName>
    <definedName name="amnhac1">OFFSET('[1]LOI PHE'!$AB$2,,,COUNTA(amnhac),)</definedName>
    <definedName name="amnhaca" localSheetId="4">OFFSET('[1]LOI PHE'!$AB$1,MATCH('[1]NHAN XET MON CN'!$X1&amp;"*",'Thong Ke CUOI HK1'!amnhac1,0),,COUNTIF('Thong Ke CUOI HK1'!amnhac1,'[1]NHAN XET MON CN'!$X1&amp;"*"),)</definedName>
    <definedName name="amnhaca" localSheetId="8">OFFSET('[1]LOI PHE'!$AB$1,MATCH('[1]NHAN XET MON CN'!$X1&amp;"*",'Thong Ke CUOI NAM'!amnhac1,0),,COUNTIF('Thong Ke CUOI NAM'!amnhac1,'[1]NHAN XET MON CN'!$X1&amp;"*"),)</definedName>
    <definedName name="amnhaca" localSheetId="2">OFFSET('[1]LOI PHE'!$AB$1,MATCH('[1]NHAN XET MON CN'!$X1&amp;"*",'Thong Ke GIUA HK1'!amnhac1,0),,COUNTIF('Thong Ke GIUA HK1'!amnhac1,'[1]NHAN XET MON CN'!$X1&amp;"*"),)</definedName>
    <definedName name="amnhaca" localSheetId="6">OFFSET('[1]LOI PHE'!$AB$1,MATCH('[1]NHAN XET MON CN'!$X1&amp;"*",'Thong Ke GIUA HK2'!amnhac1,0),,COUNTIF('Thong Ke GIUA HK2'!amnhac1,'[1]NHAN XET MON CN'!$X1&amp;"*"),)</definedName>
    <definedName name="amnhaca">OFFSET('[1]LOI PHE'!$AB$1,MATCH('[1]NHAN XET MON CN'!$X1&amp;"*",amnhac1,0),,COUNTIF(amnhac1,'[1]NHAN XET MON CN'!$X1&amp;"*"),)</definedName>
    <definedName name="anhvan">'[1]LOI PHE'!$S$2:$S$31</definedName>
    <definedName name="anhvan_nl">'[1]LOI PHE'!$T$2:$T$31</definedName>
    <definedName name="anhvan_nl1" localSheetId="4">OFFSET('[1]LOI PHE'!$T$2,,,COUNTA([0]!anhvan_nl),)</definedName>
    <definedName name="anhvan_nl1" localSheetId="8">OFFSET('[1]LOI PHE'!$T$2,,,COUNTA([0]!anhvan_nl),)</definedName>
    <definedName name="anhvan_nl1" localSheetId="2">OFFSET('[1]LOI PHE'!$T$2,,,COUNTA(anhvan_nl),)</definedName>
    <definedName name="anhvan_nl1" localSheetId="6">OFFSET('[1]LOI PHE'!$T$2,,,COUNTA([0]!anhvan_nl),)</definedName>
    <definedName name="anhvan_nl1">OFFSET('[1]LOI PHE'!$T$2,,,COUNTA(anhvan_nl),)</definedName>
    <definedName name="anhvan_nla" localSheetId="4">OFFSET('[1]LOI PHE'!$T$1,MATCH('[1]NHAN XET MON CN'!$P1&amp;"*",'Thong Ke CUOI HK1'!anhvan_nl1,0),,COUNTIF('Thong Ke CUOI HK1'!anhvan_nl1,'[1]NHAN XET MON CN'!$P1&amp;"*"),)</definedName>
    <definedName name="anhvan_nla" localSheetId="8">OFFSET('[1]LOI PHE'!$T$1,MATCH('[1]NHAN XET MON CN'!$P1&amp;"*",'Thong Ke CUOI NAM'!anhvan_nl1,0),,COUNTIF('Thong Ke CUOI NAM'!anhvan_nl1,'[1]NHAN XET MON CN'!$P1&amp;"*"),)</definedName>
    <definedName name="anhvan_nla" localSheetId="2">OFFSET('[1]LOI PHE'!$T$1,MATCH('[1]NHAN XET MON CN'!$P1&amp;"*",'Thong Ke GIUA HK1'!anhvan_nl1,0),,COUNTIF('Thong Ke GIUA HK1'!anhvan_nl1,'[1]NHAN XET MON CN'!$P1&amp;"*"),)</definedName>
    <definedName name="anhvan_nla" localSheetId="6">OFFSET('[1]LOI PHE'!$T$1,MATCH('[1]NHAN XET MON CN'!$P1&amp;"*",'Thong Ke GIUA HK2'!anhvan_nl1,0),,COUNTIF('Thong Ke GIUA HK2'!anhvan_nl1,'[1]NHAN XET MON CN'!$P1&amp;"*"),)</definedName>
    <definedName name="anhvan_nla">OFFSET('[1]LOI PHE'!$T$1,MATCH('[1]NHAN XET MON CN'!$P1&amp;"*",anhvan_nl1,0),,COUNTIF(anhvan_nl1,'[1]NHAN XET MON CN'!$P1&amp;"*"),)</definedName>
    <definedName name="anhvan_pc">'[1]LOI PHE'!$U$2:$U$31</definedName>
    <definedName name="anhvan_pc1" localSheetId="4">OFFSET('[1]LOI PHE'!$U$2,,,COUNTA([0]!anhvan_pc),)</definedName>
    <definedName name="anhvan_pc1" localSheetId="8">OFFSET('[1]LOI PHE'!$U$2,,,COUNTA([0]!anhvan_pc),)</definedName>
    <definedName name="anhvan_pc1" localSheetId="2">OFFSET('[1]LOI PHE'!$U$2,,,COUNTA(anhvan_pc),)</definedName>
    <definedName name="anhvan_pc1" localSheetId="6">OFFSET('[1]LOI PHE'!$U$2,,,COUNTA([0]!anhvan_pc),)</definedName>
    <definedName name="anhvan_pc1">OFFSET('[1]LOI PHE'!$U$2,,,COUNTA(anhvan_pc),)</definedName>
    <definedName name="anhvan_pca" localSheetId="4">OFFSET('[1]LOI PHE'!$U$1,MATCH('[1]NHAN XET MON CN'!$Q1&amp;"*",'Thong Ke CUOI HK1'!anhvan_pc1,0),,COUNTIF('Thong Ke CUOI HK1'!anhvan_pc1,'[1]NHAN XET MON CN'!$Q1&amp;"*"),)</definedName>
    <definedName name="anhvan_pca" localSheetId="8">OFFSET('[1]LOI PHE'!$U$1,MATCH('[1]NHAN XET MON CN'!$Q1&amp;"*",'Thong Ke CUOI NAM'!anhvan_pc1,0),,COUNTIF('Thong Ke CUOI NAM'!anhvan_pc1,'[1]NHAN XET MON CN'!$Q1&amp;"*"),)</definedName>
    <definedName name="anhvan_pca" localSheetId="2">OFFSET('[1]LOI PHE'!$U$1,MATCH('[1]NHAN XET MON CN'!$Q1&amp;"*",'Thong Ke GIUA HK1'!anhvan_pc1,0),,COUNTIF('Thong Ke GIUA HK1'!anhvan_pc1,'[1]NHAN XET MON CN'!$Q1&amp;"*"),)</definedName>
    <definedName name="anhvan_pca" localSheetId="6">OFFSET('[1]LOI PHE'!$U$1,MATCH('[1]NHAN XET MON CN'!$Q1&amp;"*",'Thong Ke GIUA HK2'!anhvan_pc1,0),,COUNTIF('Thong Ke GIUA HK2'!anhvan_pc1,'[1]NHAN XET MON CN'!$Q1&amp;"*"),)</definedName>
    <definedName name="anhvan_pca">OFFSET('[1]LOI PHE'!$U$1,MATCH('[1]NHAN XET MON CN'!$Q1&amp;"*",anhvan_pc1,0),,COUNTIF(anhvan_pc1,'[1]NHAN XET MON CN'!$Q1&amp;"*"),)</definedName>
    <definedName name="anhvan1" localSheetId="4">OFFSET('[1]LOI PHE'!$S$2,,,COUNTA([0]!anhvan),)</definedName>
    <definedName name="anhvan1" localSheetId="8">OFFSET('[1]LOI PHE'!$S$2,,,COUNTA([0]!anhvan),)</definedName>
    <definedName name="anhvan1" localSheetId="2">OFFSET('[1]LOI PHE'!$S$2,,,COUNTA(anhvan),)</definedName>
    <definedName name="anhvan1" localSheetId="6">OFFSET('[1]LOI PHE'!$S$2,,,COUNTA([0]!anhvan),)</definedName>
    <definedName name="anhvan1">OFFSET('[1]LOI PHE'!$S$2,,,COUNTA(anhvan),)</definedName>
    <definedName name="anhvana" localSheetId="4">OFFSET('[1]LOI PHE'!$S$1,MATCH('[1]NHAN XET MON CN'!$O1&amp;"*",'Thong Ke CUOI HK1'!anhvan1,0),,COUNTIF('Thong Ke CUOI HK1'!anhvan1,'[1]NHAN XET MON CN'!$O1&amp;"*"),)</definedName>
    <definedName name="anhvana" localSheetId="8">OFFSET('[1]LOI PHE'!$S$1,MATCH('[1]NHAN XET MON CN'!$O1&amp;"*",'Thong Ke CUOI NAM'!anhvan1,0),,COUNTIF('Thong Ke CUOI NAM'!anhvan1,'[1]NHAN XET MON CN'!$O1&amp;"*"),)</definedName>
    <definedName name="anhvana" localSheetId="2">OFFSET('[1]LOI PHE'!$S$1,MATCH('[1]NHAN XET MON CN'!$O1&amp;"*",'Thong Ke GIUA HK1'!anhvan1,0),,COUNTIF('Thong Ke GIUA HK1'!anhvan1,'[1]NHAN XET MON CN'!$O1&amp;"*"),)</definedName>
    <definedName name="anhvana" localSheetId="6">OFFSET('[1]LOI PHE'!$S$1,MATCH('[1]NHAN XET MON CN'!$O1&amp;"*",'Thong Ke GIUA HK2'!anhvan1,0),,COUNTIF('Thong Ke GIUA HK2'!anhvan1,'[1]NHAN XET MON CN'!$O1&amp;"*"),)</definedName>
    <definedName name="anhvana">OFFSET('[1]LOI PHE'!$S$1,MATCH('[1]NHAN XET MON CN'!$O1&amp;"*",anhvan1,0),,COUNTIF(anhvan1,'[1]NHAN XET MON CN'!$O1&amp;"*"),)</definedName>
    <definedName name="daoduc">'[1]LOI PHE'!$Y$2:$Y$31</definedName>
    <definedName name="daoduc_nl">'[1]LOI PHE'!$Z$2:$Z$31</definedName>
    <definedName name="daoduc_nl1" localSheetId="4">OFFSET('[1]LOI PHE'!$Z$2,,,COUNTA([0]!daoduc_nl),)</definedName>
    <definedName name="daoduc_nl1" localSheetId="8">OFFSET('[1]LOI PHE'!$Z$2,,,COUNTA([0]!daoduc_nl),)</definedName>
    <definedName name="daoduc_nl1" localSheetId="2">OFFSET('[1]LOI PHE'!$Z$2,,,COUNTA(daoduc_nl),)</definedName>
    <definedName name="daoduc_nl1" localSheetId="6">OFFSET('[1]LOI PHE'!$Z$2,,,COUNTA([0]!daoduc_nl),)</definedName>
    <definedName name="daoduc_nl1">OFFSET('[1]LOI PHE'!$Z$2,,,COUNTA(daoduc_nl),)</definedName>
    <definedName name="daoduc_nla" localSheetId="4">OFFSET('[1]LOI PHE'!$Z$1,MATCH('[1]NHAN XET MON CN'!$V1&amp;"*",'Thong Ke CUOI HK1'!daoduc_nl1,0),,COUNTIF('Thong Ke CUOI HK1'!daoduc_nl1,'[1]NHAN XET MON CN'!$V1&amp;"*"),)</definedName>
    <definedName name="daoduc_nla" localSheetId="8">OFFSET('[1]LOI PHE'!$Z$1,MATCH('[1]NHAN XET MON CN'!$V1&amp;"*",'Thong Ke CUOI NAM'!daoduc_nl1,0),,COUNTIF('Thong Ke CUOI NAM'!daoduc_nl1,'[1]NHAN XET MON CN'!$V1&amp;"*"),)</definedName>
    <definedName name="daoduc_nla" localSheetId="2">OFFSET('[1]LOI PHE'!$Z$1,MATCH('[1]NHAN XET MON CN'!$V1&amp;"*",'Thong Ke GIUA HK1'!daoduc_nl1,0),,COUNTIF('Thong Ke GIUA HK1'!daoduc_nl1,'[1]NHAN XET MON CN'!$V1&amp;"*"),)</definedName>
    <definedName name="daoduc_nla" localSheetId="6">OFFSET('[1]LOI PHE'!$Z$1,MATCH('[1]NHAN XET MON CN'!$V1&amp;"*",'Thong Ke GIUA HK2'!daoduc_nl1,0),,COUNTIF('Thong Ke GIUA HK2'!daoduc_nl1,'[1]NHAN XET MON CN'!$V1&amp;"*"),)</definedName>
    <definedName name="daoduc_nla">OFFSET('[1]LOI PHE'!$Z$1,MATCH('[1]NHAN XET MON CN'!$V1&amp;"*",daoduc_nl1,0),,COUNTIF(daoduc_nl1,'[1]NHAN XET MON CN'!$V1&amp;"*"),)</definedName>
    <definedName name="daoduc_pc">'[1]LOI PHE'!$AA$2:$AA$31</definedName>
    <definedName name="daoduc_pc1" localSheetId="4">OFFSET('[1]LOI PHE'!$AA$2,,,COUNTA([0]!daoduc_pc),)</definedName>
    <definedName name="daoduc_pc1" localSheetId="8">OFFSET('[1]LOI PHE'!$AA$2,,,COUNTA([0]!daoduc_pc),)</definedName>
    <definedName name="daoduc_pc1" localSheetId="2">OFFSET('[1]LOI PHE'!$AA$2,,,COUNTA(daoduc_pc),)</definedName>
    <definedName name="daoduc_pc1" localSheetId="6">OFFSET('[1]LOI PHE'!$AA$2,,,COUNTA([0]!daoduc_pc),)</definedName>
    <definedName name="daoduc_pc1">OFFSET('[1]LOI PHE'!$AA$2,,,COUNTA(daoduc_pc),)</definedName>
    <definedName name="daoduc_pca" localSheetId="4">OFFSET('[1]LOI PHE'!$AA$1,MATCH('[1]NHAN XET MON CN'!$W1&amp;"*",'Thong Ke CUOI HK1'!daoduc_pc1,0),,COUNTIF('Thong Ke CUOI HK1'!daoduc_pc1,'[1]NHAN XET MON CN'!$W1&amp;"*"),)</definedName>
    <definedName name="daoduc_pca" localSheetId="8">OFFSET('[1]LOI PHE'!$AA$1,MATCH('[1]NHAN XET MON CN'!$W1&amp;"*",'Thong Ke CUOI NAM'!daoduc_pc1,0),,COUNTIF('Thong Ke CUOI NAM'!daoduc_pc1,'[1]NHAN XET MON CN'!$W1&amp;"*"),)</definedName>
    <definedName name="daoduc_pca" localSheetId="2">OFFSET('[1]LOI PHE'!$AA$1,MATCH('[1]NHAN XET MON CN'!$W1&amp;"*",'Thong Ke GIUA HK1'!daoduc_pc1,0),,COUNTIF('Thong Ke GIUA HK1'!daoduc_pc1,'[1]NHAN XET MON CN'!$W1&amp;"*"),)</definedName>
    <definedName name="daoduc_pca" localSheetId="6">OFFSET('[1]LOI PHE'!$AA$1,MATCH('[1]NHAN XET MON CN'!$W1&amp;"*",'Thong Ke GIUA HK2'!daoduc_pc1,0),,COUNTIF('Thong Ke GIUA HK2'!daoduc_pc1,'[1]NHAN XET MON CN'!$W1&amp;"*"),)</definedName>
    <definedName name="daoduc_pca">OFFSET('[1]LOI PHE'!$AA$1,MATCH('[1]NHAN XET MON CN'!$W1&amp;"*",daoduc_pc1,0),,COUNTIF(daoduc_pc1,'[1]NHAN XET MON CN'!$W1&amp;"*"),)</definedName>
    <definedName name="daoduc1" localSheetId="4">OFFSET('[1]LOI PHE'!$Y$2,,,COUNTA([0]!daoduc),)</definedName>
    <definedName name="daoduc1" localSheetId="8">OFFSET('[1]LOI PHE'!$Y$2,,,COUNTA([0]!daoduc),)</definedName>
    <definedName name="daoduc1" localSheetId="2">OFFSET('[1]LOI PHE'!$Y$2,,,COUNTA(daoduc),)</definedName>
    <definedName name="daoduc1" localSheetId="6">OFFSET('[1]LOI PHE'!$Y$2,,,COUNTA([0]!daoduc),)</definedName>
    <definedName name="daoduc1">OFFSET('[1]LOI PHE'!$Y$2,,,COUNTA(daoduc),)</definedName>
    <definedName name="daoduca" localSheetId="4">OFFSET('[1]LOI PHE'!$Y$1,MATCH('[1]NHAN XET MON CN'!$U1&amp;"*",'Thong Ke CUOI HK1'!daoduc1,0),,COUNTIF('Thong Ke CUOI HK1'!daoduc1,'[1]NHAN XET MON CN'!$U1&amp;"*"),)</definedName>
    <definedName name="daoduca" localSheetId="8">OFFSET('[1]LOI PHE'!$Y$1,MATCH('[1]NHAN XET MON CN'!$U1&amp;"*",'Thong Ke CUOI NAM'!daoduc1,0),,COUNTIF('Thong Ke CUOI NAM'!daoduc1,'[1]NHAN XET MON CN'!$U1&amp;"*"),)</definedName>
    <definedName name="daoduca" localSheetId="2">OFFSET('[1]LOI PHE'!$Y$1,MATCH('[1]NHAN XET MON CN'!$U1&amp;"*",'Thong Ke GIUA HK1'!daoduc1,0),,COUNTIF('Thong Ke GIUA HK1'!daoduc1,'[1]NHAN XET MON CN'!$U1&amp;"*"),)</definedName>
    <definedName name="daoduca" localSheetId="6">OFFSET('[1]LOI PHE'!$Y$1,MATCH('[1]NHAN XET MON CN'!$U1&amp;"*",'Thong Ke GIUA HK2'!daoduc1,0),,COUNTIF('Thong Ke GIUA HK2'!daoduc1,'[1]NHAN XET MON CN'!$U1&amp;"*"),)</definedName>
    <definedName name="daoduca">OFFSET('[1]LOI PHE'!$Y$1,MATCH('[1]NHAN XET MON CN'!$U1&amp;"*",daoduc1,0),,COUNTIF(daoduc1,'[1]NHAN XET MON CN'!$U1&amp;"*"),)</definedName>
    <definedName name="hoctap">'[1]LOI PHE'!$B$2:$B$31</definedName>
    <definedName name="hoctap_a" localSheetId="4">OFFSET('[1]LOI PHE'!$B$1,MATCH(#REF!&amp;"*",'Thong Ke CUOI HK1'!hoctap1,0),,COUNTIF('Thong Ke CUOI HK1'!hoctap1,#REF!&amp;"*"),)</definedName>
    <definedName name="hoctap_a" localSheetId="8">OFFSET('[1]LOI PHE'!$B$1,MATCH(#REF!&amp;"*",'Thong Ke CUOI NAM'!hoctap1,0),,COUNTIF('Thong Ke CUOI NAM'!hoctap1,#REF!&amp;"*"),)</definedName>
    <definedName name="hoctap_a" localSheetId="2">OFFSET('[1]LOI PHE'!$B$1,MATCH(#REF!&amp;"*",'Thong Ke GIUA HK1'!hoctap1,0),,COUNTIF('Thong Ke GIUA HK1'!hoctap1,#REF!&amp;"*"),)</definedName>
    <definedName name="hoctap_a" localSheetId="6">OFFSET('[1]LOI PHE'!$B$1,MATCH(#REF!&amp;"*",'Thong Ke GIUA HK2'!hoctap1,0),,COUNTIF('Thong Ke GIUA HK2'!hoctap1,#REF!&amp;"*"),)</definedName>
    <definedName name="hoctap_a">OFFSET('[1]LOI PHE'!$B$1,MATCH(#REF!&amp;"*",hoctap1,0),,COUNTIF(hoctap1,#REF!&amp;"*"),)</definedName>
    <definedName name="hoctap_b" localSheetId="4">OFFSET('[1]LOI PHE'!$B$1,MATCH(#REF!&amp;"*",'Thong Ke CUOI HK1'!hoctap1,0),,COUNTIF('Thong Ke CUOI HK1'!hoctap1,#REF!&amp;"*"),)</definedName>
    <definedName name="hoctap_b" localSheetId="8">OFFSET('[1]LOI PHE'!$B$1,MATCH(#REF!&amp;"*",'Thong Ke CUOI NAM'!hoctap1,0),,COUNTIF('Thong Ke CUOI NAM'!hoctap1,#REF!&amp;"*"),)</definedName>
    <definedName name="hoctap_b" localSheetId="2">OFFSET('[1]LOI PHE'!$B$1,MATCH(#REF!&amp;"*",'Thong Ke GIUA HK1'!hoctap1,0),,COUNTIF('Thong Ke GIUA HK1'!hoctap1,#REF!&amp;"*"),)</definedName>
    <definedName name="hoctap_b" localSheetId="6">OFFSET('[1]LOI PHE'!$B$1,MATCH(#REF!&amp;"*",'Thong Ke GIUA HK2'!hoctap1,0),,COUNTIF('Thong Ke GIUA HK2'!hoctap1,#REF!&amp;"*"),)</definedName>
    <definedName name="hoctap_b">OFFSET('[1]LOI PHE'!$B$1,MATCH(#REF!&amp;"*",hoctap1,0),,COUNTIF(hoctap1,#REF!&amp;"*"),)</definedName>
    <definedName name="hoctap_c" localSheetId="4">OFFSET('[1]LOI PHE'!$B$1,MATCH(#REF!&amp;"*",'Thong Ke CUOI HK1'!hoctap1,0),,COUNTIF('Thong Ke CUOI HK1'!hoctap1,#REF!&amp;"*"),)</definedName>
    <definedName name="hoctap_c" localSheetId="8">OFFSET('[1]LOI PHE'!$B$1,MATCH(#REF!&amp;"*",'Thong Ke CUOI NAM'!hoctap1,0),,COUNTIF('Thong Ke CUOI NAM'!hoctap1,#REF!&amp;"*"),)</definedName>
    <definedName name="hoctap_c" localSheetId="2">OFFSET('[1]LOI PHE'!$B$1,MATCH(#REF!&amp;"*",'Thong Ke GIUA HK1'!hoctap1,0),,COUNTIF('Thong Ke GIUA HK1'!hoctap1,#REF!&amp;"*"),)</definedName>
    <definedName name="hoctap_c" localSheetId="6">OFFSET('[1]LOI PHE'!$B$1,MATCH(#REF!&amp;"*",'Thong Ke GIUA HK2'!hoctap1,0),,COUNTIF('Thong Ke GIUA HK2'!hoctap1,#REF!&amp;"*"),)</definedName>
    <definedName name="hoctap_c">OFFSET('[1]LOI PHE'!$B$1,MATCH(#REF!&amp;"*",hoctap1,0),,COUNTIF(hoctap1,#REF!&amp;"*"),)</definedName>
    <definedName name="hoctap1" localSheetId="4">OFFSET('[1]LOI PHE'!$B$2,,,COUNTA([0]!hoctap),)</definedName>
    <definedName name="hoctap1" localSheetId="8">OFFSET('[1]LOI PHE'!$B$2,,,COUNTA([0]!hoctap),)</definedName>
    <definedName name="hoctap1" localSheetId="2">OFFSET('[1]LOI PHE'!$B$2,,,COUNTA(hoctap),)</definedName>
    <definedName name="hoctap1" localSheetId="6">OFFSET('[1]LOI PHE'!$B$2,,,COUNTA([0]!hoctap),)</definedName>
    <definedName name="hoctap1">OFFSET('[1]LOI PHE'!$B$2,,,COUNTA(hoctap),)</definedName>
    <definedName name="khen">'[1]LOI PHE'!$AN$2:$AN$31</definedName>
    <definedName name="khen1" localSheetId="4">OFFSET('[1]LOI PHE'!$AN$2,,,COUNTA([0]!khen),)</definedName>
    <definedName name="khen1" localSheetId="8">OFFSET('[1]LOI PHE'!$AN$2,,,COUNTA([0]!khen),)</definedName>
    <definedName name="khen1" localSheetId="2">OFFSET('[1]LOI PHE'!$AN$2,,,COUNTA(khen),)</definedName>
    <definedName name="khen1" localSheetId="6">OFFSET('[1]LOI PHE'!$AN$2,,,COUNTA([0]!khen),)</definedName>
    <definedName name="khen1">OFFSET('[1]LOI PHE'!$AN$2,,,COUNTA(khen),)</definedName>
    <definedName name="khenn" localSheetId="4">OFFSET('[1]LOI PHE'!$AN$1,MATCH('[1]NHAN XET CUOI NAM'!$I1&amp;"*",'Thong Ke CUOI HK1'!khen1,0),,COUNTIF('Thong Ke CUOI HK1'!khen1,'[1]NHAN XET CUOI NAM'!$I1&amp;"*"),)</definedName>
    <definedName name="khenn" localSheetId="8">OFFSET('[1]LOI PHE'!$AN$1,MATCH('[1]NHAN XET CUOI NAM'!$I1&amp;"*",'Thong Ke CUOI NAM'!khen1,0),,COUNTIF('Thong Ke CUOI NAM'!khen1,'[1]NHAN XET CUOI NAM'!$I1&amp;"*"),)</definedName>
    <definedName name="khenn" localSheetId="2">OFFSET('[1]LOI PHE'!$AN$1,MATCH('[1]NHAN XET CUOI NAM'!$I1&amp;"*",'Thong Ke GIUA HK1'!khen1,0),,COUNTIF('Thong Ke GIUA HK1'!khen1,'[1]NHAN XET CUOI NAM'!$I1&amp;"*"),)</definedName>
    <definedName name="khenn" localSheetId="6">OFFSET('[1]LOI PHE'!$AN$1,MATCH('[1]NHAN XET CUOI NAM'!$I1&amp;"*",'Thong Ke GIUA HK2'!khen1,0),,COUNTIF('Thong Ke GIUA HK2'!khen1,'[1]NHAN XET CUOI NAM'!$I1&amp;"*"),)</definedName>
    <definedName name="khenn">OFFSET('[1]LOI PHE'!$AN$1,MATCH('[1]NHAN XET CUOI NAM'!$I1&amp;"*",khen1,0),,COUNTIF(khen1,'[1]NHAN XET CUOI NAM'!$I1&amp;"*"),)</definedName>
    <definedName name="lsdl">'[1]LOI PHE'!$P$2:$P$31</definedName>
    <definedName name="lsdl_nl">'[1]LOI PHE'!$Q$2:$Q$31</definedName>
    <definedName name="lsdl_nl1" localSheetId="4">OFFSET('[1]LOI PHE'!$Q$2,,,COUNTA([0]!lsdl_nl),)</definedName>
    <definedName name="lsdl_nl1" localSheetId="8">OFFSET('[1]LOI PHE'!$Q$2,,,COUNTA([0]!lsdl_nl),)</definedName>
    <definedName name="lsdl_nl1" localSheetId="2">OFFSET('[1]LOI PHE'!$Q$2,,,COUNTA(lsdl_nl),)</definedName>
    <definedName name="lsdl_nl1" localSheetId="6">OFFSET('[1]LOI PHE'!$Q$2,,,COUNTA([0]!lsdl_nl),)</definedName>
    <definedName name="lsdl_nl1">OFFSET('[1]LOI PHE'!$Q$2,,,COUNTA(lsdl_nl),)</definedName>
    <definedName name="lsdl_nla" localSheetId="4">OFFSET('[1]LOI PHE'!$Q$1,MATCH('[1]NHAN XET MON CN'!$M1&amp;"*",'Thong Ke CUOI HK1'!lsdl_nl1,0),,COUNTIF('Thong Ke CUOI HK1'!lsdl_nl1,'[1]NHAN XET MON CN'!$M1&amp;"*"),)</definedName>
    <definedName name="lsdl_nla" localSheetId="8">OFFSET('[1]LOI PHE'!$Q$1,MATCH('[1]NHAN XET MON CN'!$M1&amp;"*",'Thong Ke CUOI NAM'!lsdl_nl1,0),,COUNTIF('Thong Ke CUOI NAM'!lsdl_nl1,'[1]NHAN XET MON CN'!$M1&amp;"*"),)</definedName>
    <definedName name="lsdl_nla" localSheetId="2">OFFSET('[1]LOI PHE'!$Q$1,MATCH('[1]NHAN XET MON CN'!$M1&amp;"*",'Thong Ke GIUA HK1'!lsdl_nl1,0),,COUNTIF('Thong Ke GIUA HK1'!lsdl_nl1,'[1]NHAN XET MON CN'!$M1&amp;"*"),)</definedName>
    <definedName name="lsdl_nla" localSheetId="6">OFFSET('[1]LOI PHE'!$Q$1,MATCH('[1]NHAN XET MON CN'!$M1&amp;"*",'Thong Ke GIUA HK2'!lsdl_nl1,0),,COUNTIF('Thong Ke GIUA HK2'!lsdl_nl1,'[1]NHAN XET MON CN'!$M1&amp;"*"),)</definedName>
    <definedName name="lsdl_nla">OFFSET('[1]LOI PHE'!$Q$1,MATCH('[1]NHAN XET MON CN'!$M1&amp;"*",lsdl_nl1,0),,COUNTIF(lsdl_nl1,'[1]NHAN XET MON CN'!$M1&amp;"*"),)</definedName>
    <definedName name="lsdl_pc">'[1]LOI PHE'!$R$2:$R$31</definedName>
    <definedName name="lsdl_pc1" localSheetId="4">OFFSET('[1]LOI PHE'!$R$2,,,COUNTA([0]!lsdl_pc),)</definedName>
    <definedName name="lsdl_pc1" localSheetId="8">OFFSET('[1]LOI PHE'!$R$2,,,COUNTA([0]!lsdl_pc),)</definedName>
    <definedName name="lsdl_pc1" localSheetId="2">OFFSET('[1]LOI PHE'!$R$2,,,COUNTA(lsdl_pc),)</definedName>
    <definedName name="lsdl_pc1" localSheetId="6">OFFSET('[1]LOI PHE'!$R$2,,,COUNTA([0]!lsdl_pc),)</definedName>
    <definedName name="lsdl_pc1">OFFSET('[1]LOI PHE'!$R$2,,,COUNTA(lsdl_pc),)</definedName>
    <definedName name="lsdl_pca" localSheetId="4">OFFSET('[1]LOI PHE'!$R$1,MATCH('[1]NHAN XET MON CN'!$N1&amp;"*",'Thong Ke CUOI HK1'!lsdl_pc1,0),,COUNTIF('Thong Ke CUOI HK1'!lsdl_pc1,'[1]NHAN XET MON CN'!$N1&amp;"*"),)</definedName>
    <definedName name="lsdl_pca" localSheetId="8">OFFSET('[1]LOI PHE'!$R$1,MATCH('[1]NHAN XET MON CN'!$N1&amp;"*",'Thong Ke CUOI NAM'!lsdl_pc1,0),,COUNTIF('Thong Ke CUOI NAM'!lsdl_pc1,'[1]NHAN XET MON CN'!$N1&amp;"*"),)</definedName>
    <definedName name="lsdl_pca" localSheetId="2">OFFSET('[1]LOI PHE'!$R$1,MATCH('[1]NHAN XET MON CN'!$N1&amp;"*",'Thong Ke GIUA HK1'!lsdl_pc1,0),,COUNTIF('Thong Ke GIUA HK1'!lsdl_pc1,'[1]NHAN XET MON CN'!$N1&amp;"*"),)</definedName>
    <definedName name="lsdl_pca" localSheetId="6">OFFSET('[1]LOI PHE'!$R$1,MATCH('[1]NHAN XET MON CN'!$N1&amp;"*",'Thong Ke GIUA HK2'!lsdl_pc1,0),,COUNTIF('Thong Ke GIUA HK2'!lsdl_pc1,'[1]NHAN XET MON CN'!$N1&amp;"*"),)</definedName>
    <definedName name="lsdl_pca">OFFSET('[1]LOI PHE'!$R$1,MATCH('[1]NHAN XET MON CN'!$N1&amp;"*",lsdl_pc1,0),,COUNTIF(lsdl_pc1,'[1]NHAN XET MON CN'!$N1&amp;"*"),)</definedName>
    <definedName name="lsdl1" localSheetId="4">OFFSET('[1]LOI PHE'!$P$2,,,COUNTA([0]!lsdl),)</definedName>
    <definedName name="lsdl1" localSheetId="8">OFFSET('[1]LOI PHE'!$P$2,,,COUNTA([0]!lsdl),)</definedName>
    <definedName name="lsdl1" localSheetId="2">OFFSET('[1]LOI PHE'!$P$2,,,COUNTA(lsdl),)</definedName>
    <definedName name="lsdl1" localSheetId="6">OFFSET('[1]LOI PHE'!$P$2,,,COUNTA([0]!lsdl),)</definedName>
    <definedName name="lsdl1">OFFSET('[1]LOI PHE'!$P$2,,,COUNTA(lsdl),)</definedName>
    <definedName name="lsdla" localSheetId="4">OFFSET('[1]LOI PHE'!$P$1,MATCH('[1]NHAN XET MON CN'!$L1&amp;"*",'Thong Ke CUOI HK1'!lsdl1,0),,COUNTIF('Thong Ke CUOI HK1'!lsdl1,'[1]NHAN XET MON CN'!$L1&amp;"*"),)</definedName>
    <definedName name="lsdla" localSheetId="8">OFFSET('[1]LOI PHE'!$P$1,MATCH('[1]NHAN XET MON CN'!$L1&amp;"*",'Thong Ke CUOI NAM'!lsdl1,0),,COUNTIF('Thong Ke CUOI NAM'!lsdl1,'[1]NHAN XET MON CN'!$L1&amp;"*"),)</definedName>
    <definedName name="lsdla" localSheetId="2">OFFSET('[1]LOI PHE'!$P$1,MATCH('[1]NHAN XET MON CN'!$L1&amp;"*",'Thong Ke GIUA HK1'!lsdl1,0),,COUNTIF('Thong Ke GIUA HK1'!lsdl1,'[1]NHAN XET MON CN'!$L1&amp;"*"),)</definedName>
    <definedName name="lsdla" localSheetId="6">OFFSET('[1]LOI PHE'!$P$1,MATCH('[1]NHAN XET MON CN'!$L1&amp;"*",'Thong Ke GIUA HK2'!lsdl1,0),,COUNTIF('Thong Ke GIUA HK2'!lsdl1,'[1]NHAN XET MON CN'!$L1&amp;"*"),)</definedName>
    <definedName name="lsdla">OFFSET('[1]LOI PHE'!$P$1,MATCH('[1]NHAN XET MON CN'!$L1&amp;"*",lsdl1,0),,COUNTIF(lsdl1,'[1]NHAN XET MON CN'!$L1&amp;"*"),)</definedName>
    <definedName name="mithuat">'[1]LOI PHE'!$AE$2:$AE$31</definedName>
    <definedName name="mithuat_nl">'[1]LOI PHE'!$AF$2:$AF$31</definedName>
    <definedName name="mithuat_nl1" localSheetId="4">OFFSET('[1]LOI PHE'!$AF$2,,,COUNTA([0]!mithuat_nl),)</definedName>
    <definedName name="mithuat_nl1" localSheetId="8">OFFSET('[1]LOI PHE'!$AF$2,,,COUNTA([0]!mithuat_nl),)</definedName>
    <definedName name="mithuat_nl1" localSheetId="2">OFFSET('[1]LOI PHE'!$AF$2,,,COUNTA(mithuat_nl),)</definedName>
    <definedName name="mithuat_nl1" localSheetId="6">OFFSET('[1]LOI PHE'!$AF$2,,,COUNTA([0]!mithuat_nl),)</definedName>
    <definedName name="mithuat_nl1">OFFSET('[1]LOI PHE'!$AF$2,,,COUNTA(mithuat_nl),)</definedName>
    <definedName name="mithuat_nla" localSheetId="4">OFFSET('[1]LOI PHE'!$AF$1,MATCH('[1]NHAN XET MON CN'!$AB1&amp;"*",'Thong Ke CUOI HK1'!mithuat_nl1,0),,COUNTIF('Thong Ke CUOI HK1'!mithuat_nl1,'[1]NHAN XET MON CN'!$AB1&amp;"*"),)</definedName>
    <definedName name="mithuat_nla" localSheetId="8">OFFSET('[1]LOI PHE'!$AF$1,MATCH('[1]NHAN XET MON CN'!$AB1&amp;"*",'Thong Ke CUOI NAM'!mithuat_nl1,0),,COUNTIF('Thong Ke CUOI NAM'!mithuat_nl1,'[1]NHAN XET MON CN'!$AB1&amp;"*"),)</definedName>
    <definedName name="mithuat_nla" localSheetId="2">OFFSET('[1]LOI PHE'!$AF$1,MATCH('[1]NHAN XET MON CN'!$AB1&amp;"*",'Thong Ke GIUA HK1'!mithuat_nl1,0),,COUNTIF('Thong Ke GIUA HK1'!mithuat_nl1,'[1]NHAN XET MON CN'!$AB1&amp;"*"),)</definedName>
    <definedName name="mithuat_nla" localSheetId="6">OFFSET('[1]LOI PHE'!$AF$1,MATCH('[1]NHAN XET MON CN'!$AB1&amp;"*",'Thong Ke GIUA HK2'!mithuat_nl1,0),,COUNTIF('Thong Ke GIUA HK2'!mithuat_nl1,'[1]NHAN XET MON CN'!$AB1&amp;"*"),)</definedName>
    <definedName name="mithuat_nla">OFFSET('[1]LOI PHE'!$AF$1,MATCH('[1]NHAN XET MON CN'!$AB1&amp;"*",mithuat_nl1,0),,COUNTIF(mithuat_nl1,'[1]NHAN XET MON CN'!$AB1&amp;"*"),)</definedName>
    <definedName name="mithuat_pc">'[1]LOI PHE'!$AG$2:$AG$31</definedName>
    <definedName name="mithuat_pc1" localSheetId="4">OFFSET('[1]LOI PHE'!$AG$2,,,COUNTA([0]!mithuat_pc),)</definedName>
    <definedName name="mithuat_pc1" localSheetId="8">OFFSET('[1]LOI PHE'!$AG$2,,,COUNTA([0]!mithuat_pc),)</definedName>
    <definedName name="mithuat_pc1" localSheetId="2">OFFSET('[1]LOI PHE'!$AG$2,,,COUNTA(mithuat_pc),)</definedName>
    <definedName name="mithuat_pc1" localSheetId="6">OFFSET('[1]LOI PHE'!$AG$2,,,COUNTA([0]!mithuat_pc),)</definedName>
    <definedName name="mithuat_pc1">OFFSET('[1]LOI PHE'!$AG$2,,,COUNTA(mithuat_pc),)</definedName>
    <definedName name="mithuat_pca" localSheetId="4">OFFSET('[1]LOI PHE'!$AG$1,MATCH('[1]NHAN XET MON CN'!$AC1&amp;"*",'Thong Ke CUOI HK1'!mithuat_pc1,0),,COUNTIF('Thong Ke CUOI HK1'!mithuat_pc1,'[1]NHAN XET MON CN'!$AC1&amp;"*"),)</definedName>
    <definedName name="mithuat_pca" localSheetId="8">OFFSET('[1]LOI PHE'!$AG$1,MATCH('[1]NHAN XET MON CN'!$AC1&amp;"*",'Thong Ke CUOI NAM'!mithuat_pc1,0),,COUNTIF('Thong Ke CUOI NAM'!mithuat_pc1,'[1]NHAN XET MON CN'!$AC1&amp;"*"),)</definedName>
    <definedName name="mithuat_pca" localSheetId="2">OFFSET('[1]LOI PHE'!$AG$1,MATCH('[1]NHAN XET MON CN'!$AC1&amp;"*",'Thong Ke GIUA HK1'!mithuat_pc1,0),,COUNTIF('Thong Ke GIUA HK1'!mithuat_pc1,'[1]NHAN XET MON CN'!$AC1&amp;"*"),)</definedName>
    <definedName name="mithuat_pca" localSheetId="6">OFFSET('[1]LOI PHE'!$AG$1,MATCH('[1]NHAN XET MON CN'!$AC1&amp;"*",'Thong Ke GIUA HK2'!mithuat_pc1,0),,COUNTIF('Thong Ke GIUA HK2'!mithuat_pc1,'[1]NHAN XET MON CN'!$AC1&amp;"*"),)</definedName>
    <definedName name="mithuat_pca">OFFSET('[1]LOI PHE'!$AG$1,MATCH('[1]NHAN XET MON CN'!$AC1&amp;"*",mithuat_pc1,0),,COUNTIF(mithuat_pc1,'[1]NHAN XET MON CN'!$AC1&amp;"*"),)</definedName>
    <definedName name="mithuat1" localSheetId="4">OFFSET('[1]LOI PHE'!$AE$2,,,COUNTA([0]!mithuat),)</definedName>
    <definedName name="mithuat1" localSheetId="8">OFFSET('[1]LOI PHE'!$AE$2,,,COUNTA([0]!mithuat),)</definedName>
    <definedName name="mithuat1" localSheetId="2">OFFSET('[1]LOI PHE'!$AE$2,,,COUNTA(mithuat),)</definedName>
    <definedName name="mithuat1" localSheetId="6">OFFSET('[1]LOI PHE'!$AE$2,,,COUNTA([0]!mithuat),)</definedName>
    <definedName name="mithuat1">OFFSET('[1]LOI PHE'!$AE$2,,,COUNTA(mithuat),)</definedName>
    <definedName name="mithuata" localSheetId="4">OFFSET('[1]LOI PHE'!$AE$1,MATCH('[1]NHAN XET MON CN'!$AA1&amp;"*",'Thong Ke CUOI HK1'!mithuat1,0),,COUNTIF('Thong Ke CUOI HK1'!mithuat1,'[1]NHAN XET MON CN'!$AA1&amp;"*"),)</definedName>
    <definedName name="mithuata" localSheetId="8">OFFSET('[1]LOI PHE'!$AE$1,MATCH('[1]NHAN XET MON CN'!$AA1&amp;"*",'Thong Ke CUOI NAM'!mithuat1,0),,COUNTIF('Thong Ke CUOI NAM'!mithuat1,'[1]NHAN XET MON CN'!$AA1&amp;"*"),)</definedName>
    <definedName name="mithuata" localSheetId="2">OFFSET('[1]LOI PHE'!$AE$1,MATCH('[1]NHAN XET MON CN'!$AA1&amp;"*",'Thong Ke GIUA HK1'!mithuat1,0),,COUNTIF('Thong Ke GIUA HK1'!mithuat1,'[1]NHAN XET MON CN'!$AA1&amp;"*"),)</definedName>
    <definedName name="mithuata" localSheetId="6">OFFSET('[1]LOI PHE'!$AE$1,MATCH('[1]NHAN XET MON CN'!$AA1&amp;"*",'Thong Ke GIUA HK2'!mithuat1,0),,COUNTIF('Thong Ke GIUA HK2'!mithuat1,'[1]NHAN XET MON CN'!$AA1&amp;"*"),)</definedName>
    <definedName name="mithuata">OFFSET('[1]LOI PHE'!$AE$1,MATCH('[1]NHAN XET MON CN'!$AA1&amp;"*",mithuat1,0),,COUNTIF(mithuat1,'[1]NHAN XET MON CN'!$AA1&amp;"*"),)</definedName>
    <definedName name="mythuat">'[1]LOI PHE'!$AE$2:$AE$31</definedName>
    <definedName name="mythuat_nl">'[1]LOI PHE'!$AF$2:$AF$31</definedName>
    <definedName name="mythuat_nl1" localSheetId="4">OFFSET('[1]LOI PHE'!$AF$2,,,COUNTA([0]!mythuat_nl),)</definedName>
    <definedName name="mythuat_nl1" localSheetId="8">OFFSET('[1]LOI PHE'!$AF$2,,,COUNTA([0]!mythuat_nl),)</definedName>
    <definedName name="mythuat_nl1" localSheetId="2">OFFSET('[1]LOI PHE'!$AF$2,,,COUNTA(mythuat_nl),)</definedName>
    <definedName name="mythuat_nl1" localSheetId="6">OFFSET('[1]LOI PHE'!$AF$2,,,COUNTA([0]!mythuat_nl),)</definedName>
    <definedName name="mythuat_nl1">OFFSET('[1]LOI PHE'!$AF$2,,,COUNTA(mythuat_nl),)</definedName>
    <definedName name="mythuat_nla" localSheetId="4">OFFSET('[1]LOI PHE'!$AF$1,MATCH('[1]NHAN XET MON CN'!$AB65510&amp;"*", 'Thong Ke CUOI HK1'!mythuat_nl1,0),,COUNTIF('Thong Ke CUOI HK1'!mythuat_nl1,'[1]NHAN XET MON CN'!$AB65510&amp;"*"),)</definedName>
    <definedName name="mythuat_nla" localSheetId="8">OFFSET('[1]LOI PHE'!$AF$1,MATCH('[1]NHAN XET MON CN'!$AB65510&amp;"*", 'Thong Ke CUOI NAM'!mythuat_nl1,0),,COUNTIF('Thong Ke CUOI NAM'!mythuat_nl1,'[1]NHAN XET MON CN'!$AB65510&amp;"*"),)</definedName>
    <definedName name="mythuat_nla" localSheetId="2">OFFSET('[1]LOI PHE'!$AF$1,MATCH('[1]NHAN XET MON CN'!$AB65510&amp;"*", 'Thong Ke GIUA HK1'!mythuat_nl1,0),,COUNTIF('Thong Ke GIUA HK1'!mythuat_nl1,'[1]NHAN XET MON CN'!$AB65510&amp;"*"),)</definedName>
    <definedName name="mythuat_nla" localSheetId="6">OFFSET('[1]LOI PHE'!$AF$1,MATCH('[1]NHAN XET MON CN'!$AB65510&amp;"*", 'Thong Ke GIUA HK2'!mythuat_nl1,0),,COUNTIF('Thong Ke GIUA HK2'!mythuat_nl1,'[1]NHAN XET MON CN'!$AB65510&amp;"*"),)</definedName>
    <definedName name="mythuat_nla">OFFSET('[1]LOI PHE'!$AF$1,MATCH('[1]NHAN XET MON CN'!$AB65510&amp;"*", mythuat_nl1,0),,COUNTIF(mythuat_nl1,'[1]NHAN XET MON CN'!$AB65510&amp;"*"),)</definedName>
    <definedName name="mythuat_pc">'[1]LOI PHE'!$AG$2:$AG$31</definedName>
    <definedName name="mythuat_pc1" localSheetId="4">OFFSET('[1]LOI PHE'!$AG$2,,,COUNTA([0]!mythuat_pc),)</definedName>
    <definedName name="mythuat_pc1" localSheetId="8">OFFSET('[1]LOI PHE'!$AG$2,,,COUNTA([0]!mythuat_pc),)</definedName>
    <definedName name="mythuat_pc1" localSheetId="2">OFFSET('[1]LOI PHE'!$AG$2,,,COUNTA(mythuat_pc),)</definedName>
    <definedName name="mythuat_pc1" localSheetId="6">OFFSET('[1]LOI PHE'!$AG$2,,,COUNTA([0]!mythuat_pc),)</definedName>
    <definedName name="mythuat_pc1">OFFSET('[1]LOI PHE'!$AG$2,,,COUNTA(mythuat_pc),)</definedName>
    <definedName name="mythuat_pca" localSheetId="4">OFFSET('[1]LOI PHE'!$AG$1,MATCH('[1]NHAN XET MON CN'!$AC1&amp;"*", 'Thong Ke CUOI HK1'!mythuat_pc1,0),,COUNTIF('Thong Ke CUOI HK1'!mythuat_pc1,'[1]NHAN XET MON CN'!$AC1&amp;"*"),)</definedName>
    <definedName name="mythuat_pca" localSheetId="8">OFFSET('[1]LOI PHE'!$AG$1,MATCH('[1]NHAN XET MON CN'!$AC1&amp;"*", 'Thong Ke CUOI NAM'!mythuat_pc1,0),,COUNTIF('Thong Ke CUOI NAM'!mythuat_pc1,'[1]NHAN XET MON CN'!$AC1&amp;"*"),)</definedName>
    <definedName name="mythuat_pca" localSheetId="2">OFFSET('[1]LOI PHE'!$AG$1,MATCH('[1]NHAN XET MON CN'!$AC1&amp;"*", 'Thong Ke GIUA HK1'!mythuat_pc1,0),,COUNTIF('Thong Ke GIUA HK1'!mythuat_pc1,'[1]NHAN XET MON CN'!$AC1&amp;"*"),)</definedName>
    <definedName name="mythuat_pca" localSheetId="6">OFFSET('[1]LOI PHE'!$AG$1,MATCH('[1]NHAN XET MON CN'!$AC1&amp;"*", 'Thong Ke GIUA HK2'!mythuat_pc1,0),,COUNTIF('Thong Ke GIUA HK2'!mythuat_pc1,'[1]NHAN XET MON CN'!$AC1&amp;"*"),)</definedName>
    <definedName name="mythuat_pca">OFFSET('[1]LOI PHE'!$AG$1,MATCH('[1]NHAN XET MON CN'!$AC1&amp;"*", mythuat_pc1,0),,COUNTIF(mythuat_pc1,'[1]NHAN XET MON CN'!$AC1&amp;"*"),)</definedName>
    <definedName name="mythuat1" localSheetId="4">OFFSET('[1]LOI PHE'!$AE$2,,,COUNTA([0]!mythuat),)</definedName>
    <definedName name="mythuat1" localSheetId="8">OFFSET('[1]LOI PHE'!$AE$2,,,COUNTA([0]!mythuat),)</definedName>
    <definedName name="mythuat1" localSheetId="2">OFFSET('[1]LOI PHE'!$AE$2,,,COUNTA(mythuat),)</definedName>
    <definedName name="mythuat1" localSheetId="6">OFFSET('[1]LOI PHE'!$AE$2,,,COUNTA([0]!mythuat),)</definedName>
    <definedName name="mythuat1">OFFSET('[1]LOI PHE'!$AE$2,,,COUNTA(mythuat),)</definedName>
    <definedName name="mythuata" localSheetId="4">OFFSET('[1]LOI PHE'!$AE$1,MATCH('[1]NHAN XET MON CN'!$AA1&amp;"*", 'Thong Ke CUOI HK1'!mythuat1,0),,COUNTIF('Thong Ke CUOI HK1'!mythuat1,'[1]NHAN XET MON CN'!$AA1&amp;"*"),)</definedName>
    <definedName name="mythuata" localSheetId="8">OFFSET('[1]LOI PHE'!$AE$1,MATCH('[1]NHAN XET MON CN'!$AA1&amp;"*", 'Thong Ke CUOI NAM'!mythuat1,0),,COUNTIF('Thong Ke CUOI NAM'!mythuat1,'[1]NHAN XET MON CN'!$AA1&amp;"*"),)</definedName>
    <definedName name="mythuata" localSheetId="2">OFFSET('[1]LOI PHE'!$AE$1,MATCH('[1]NHAN XET MON CN'!$AA1&amp;"*", 'Thong Ke GIUA HK1'!mythuat1,0),,COUNTIF('Thong Ke GIUA HK1'!mythuat1,'[1]NHAN XET MON CN'!$AA1&amp;"*"),)</definedName>
    <definedName name="mythuata" localSheetId="6">OFFSET('[1]LOI PHE'!$AE$1,MATCH('[1]NHAN XET MON CN'!$AA1&amp;"*", 'Thong Ke GIUA HK2'!mythuat1,0),,COUNTIF('Thong Ke GIUA HK2'!mythuat1,'[1]NHAN XET MON CN'!$AA1&amp;"*"),)</definedName>
    <definedName name="mythuata">OFFSET('[1]LOI PHE'!$AE$1,MATCH('[1]NHAN XET MON CN'!$AA1&amp;"*", mythuat1,0),,COUNTIF(mythuat1,'[1]NHAN XET MON CN'!$AA1&amp;"*"),)</definedName>
    <definedName name="nangluc">'[1]LOI PHE'!$E$2:$E$31</definedName>
    <definedName name="nangluc_a" localSheetId="4">OFFSET('[1]LOI PHE'!$E$1,MATCH(#REF!&amp;"*",'Thong Ke CUOI HK1'!nangluc1,0),,COUNTIF('Thong Ke CUOI HK1'!nangluc1,#REF!&amp;"*"),)</definedName>
    <definedName name="nangluc_a" localSheetId="8">OFFSET('[1]LOI PHE'!$E$1,MATCH(#REF!&amp;"*",'Thong Ke CUOI NAM'!nangluc1,0),,COUNTIF('Thong Ke CUOI NAM'!nangluc1,#REF!&amp;"*"),)</definedName>
    <definedName name="nangluc_a" localSheetId="2">OFFSET('[1]LOI PHE'!$E$1,MATCH(#REF!&amp;"*",'Thong Ke GIUA HK1'!nangluc1,0),,COUNTIF('Thong Ke GIUA HK1'!nangluc1,#REF!&amp;"*"),)</definedName>
    <definedName name="nangluc_a" localSheetId="6">OFFSET('[1]LOI PHE'!$E$1,MATCH(#REF!&amp;"*",'Thong Ke GIUA HK2'!nangluc1,0),,COUNTIF('Thong Ke GIUA HK2'!nangluc1,#REF!&amp;"*"),)</definedName>
    <definedName name="nangluc_a">OFFSET('[1]LOI PHE'!$E$1,MATCH(#REF!&amp;"*",nangluc1,0),,COUNTIF(nangluc1,#REF!&amp;"*"),)</definedName>
    <definedName name="nangluc1" localSheetId="4">OFFSET('[1]LOI PHE'!$E$2,,,COUNTA([0]!nangluc),)</definedName>
    <definedName name="nangluc1" localSheetId="8">OFFSET('[1]LOI PHE'!$E$2,,,COUNTA([0]!nangluc),)</definedName>
    <definedName name="nangluc1" localSheetId="2">OFFSET('[1]LOI PHE'!$E$2,,,COUNTA(nangluc),)</definedName>
    <definedName name="nangluc1" localSheetId="6">OFFSET('[1]LOI PHE'!$E$2,,,COUNTA([0]!nangluc),)</definedName>
    <definedName name="nangluc1">OFFSET('[1]LOI PHE'!$E$2,,,COUNTA(nangluc),)</definedName>
    <definedName name="phamchat">'[1]LOI PHE'!$F$2:$F$31</definedName>
    <definedName name="phamchat_a" localSheetId="4">OFFSET('[1]LOI PHE'!$F$1,MATCH(#REF!&amp;"*",'Thong Ke CUOI HK1'!phamchat1,0),,COUNTIF('Thong Ke CUOI HK1'!phamchat1,#REF!&amp;"*"),)</definedName>
    <definedName name="phamchat_a" localSheetId="8">OFFSET('[1]LOI PHE'!$F$1,MATCH(#REF!&amp;"*",'Thong Ke CUOI NAM'!phamchat1,0),,COUNTIF('Thong Ke CUOI NAM'!phamchat1,#REF!&amp;"*"),)</definedName>
    <definedName name="phamchat_a" localSheetId="2">OFFSET('[1]LOI PHE'!$F$1,MATCH(#REF!&amp;"*",'Thong Ke GIUA HK1'!phamchat1,0),,COUNTIF('Thong Ke GIUA HK1'!phamchat1,#REF!&amp;"*"),)</definedName>
    <definedName name="phamchat_a" localSheetId="6">OFFSET('[1]LOI PHE'!$F$1,MATCH(#REF!&amp;"*",'Thong Ke GIUA HK2'!phamchat1,0),,COUNTIF('Thong Ke GIUA HK2'!phamchat1,#REF!&amp;"*"),)</definedName>
    <definedName name="phamchat_a">OFFSET('[1]LOI PHE'!$F$1,MATCH(#REF!&amp;"*",phamchat1,0),,COUNTIF(phamchat1,#REF!&amp;"*"),)</definedName>
    <definedName name="phamchat1" localSheetId="4">OFFSET('[1]LOI PHE'!$F$2,,,COUNTA([0]!phamchat),)</definedName>
    <definedName name="phamchat1" localSheetId="8">OFFSET('[1]LOI PHE'!$F$2,,,COUNTA([0]!phamchat),)</definedName>
    <definedName name="phamchat1" localSheetId="2">OFFSET('[1]LOI PHE'!$F$2,,,COUNTA(phamchat),)</definedName>
    <definedName name="phamchat1" localSheetId="6">OFFSET('[1]LOI PHE'!$F$2,,,COUNTA([0]!phamchat),)</definedName>
    <definedName name="phamchat1">OFFSET('[1]LOI PHE'!$F$2,,,COUNTA(phamchat),)</definedName>
    <definedName name="_xlnm.Print_Titles" localSheetId="3">'CUOI HOC KY 1 (K4,5)'!$2:$4</definedName>
    <definedName name="_xlnm.Print_Titles" localSheetId="7">'CUOI NAM (K4,5)'!$2:$4</definedName>
    <definedName name="_xlnm.Print_Titles" localSheetId="1">'GIUA HOC KY 1 (K4,5)'!$2:$4</definedName>
    <definedName name="_xlnm.Print_Titles" localSheetId="5">'GIUA HOC KY 2 (K4,5)'!$2:$4</definedName>
    <definedName name="theduc">'[1]LOI PHE'!$AK$2:$AK$31</definedName>
    <definedName name="theduc_nl">'[1]LOI PHE'!$AL$2:$AL$31</definedName>
    <definedName name="theduc_nl1" localSheetId="4">OFFSET('[1]LOI PHE'!$AL$2,,,COUNTA([0]!theduc_nl),)</definedName>
    <definedName name="theduc_nl1" localSheetId="8">OFFSET('[1]LOI PHE'!$AL$2,,,COUNTA([0]!theduc_nl),)</definedName>
    <definedName name="theduc_nl1" localSheetId="2">OFFSET('[1]LOI PHE'!$AL$2,,,COUNTA(theduc_nl),)</definedName>
    <definedName name="theduc_nl1" localSheetId="6">OFFSET('[1]LOI PHE'!$AL$2,,,COUNTA([0]!theduc_nl),)</definedName>
    <definedName name="theduc_nl1">OFFSET('[1]LOI PHE'!$AL$2,,,COUNTA(theduc_nl),)</definedName>
    <definedName name="theduc_nla" localSheetId="4">OFFSET('[1]LOI PHE'!$AL$1,MATCH('[1]NHAN XET MON CN'!$AH1&amp;"*",'Thong Ke CUOI HK1'!theduc_nl1,0),,COUNTIF('Thong Ke CUOI HK1'!theduc_nl1,'[1]NHAN XET MON CN'!$AH1&amp;"*"),)</definedName>
    <definedName name="theduc_nla" localSheetId="8">OFFSET('[1]LOI PHE'!$AL$1,MATCH('[1]NHAN XET MON CN'!$AH1&amp;"*",'Thong Ke CUOI NAM'!theduc_nl1,0),,COUNTIF('Thong Ke CUOI NAM'!theduc_nl1,'[1]NHAN XET MON CN'!$AH1&amp;"*"),)</definedName>
    <definedName name="theduc_nla" localSheetId="2">OFFSET('[1]LOI PHE'!$AL$1,MATCH('[1]NHAN XET MON CN'!$AH1&amp;"*",'Thong Ke GIUA HK1'!theduc_nl1,0),,COUNTIF('Thong Ke GIUA HK1'!theduc_nl1,'[1]NHAN XET MON CN'!$AH1&amp;"*"),)</definedName>
    <definedName name="theduc_nla" localSheetId="6">OFFSET('[1]LOI PHE'!$AL$1,MATCH('[1]NHAN XET MON CN'!$AH1&amp;"*",'Thong Ke GIUA HK2'!theduc_nl1,0),,COUNTIF('Thong Ke GIUA HK2'!theduc_nl1,'[1]NHAN XET MON CN'!$AH1&amp;"*"),)</definedName>
    <definedName name="theduc_nla">OFFSET('[1]LOI PHE'!$AL$1,MATCH('[1]NHAN XET MON CN'!$AH1&amp;"*",theduc_nl1,0),,COUNTIF(theduc_nl1,'[1]NHAN XET MON CN'!$AH1&amp;"*"),)</definedName>
    <definedName name="theduc_pc">'[1]LOI PHE'!$AM$2:$AM$31</definedName>
    <definedName name="theduc_pc1" localSheetId="4">OFFSET('[1]LOI PHE'!$AM$2,,,COUNTA([0]!theduc_pc),)</definedName>
    <definedName name="theduc_pc1" localSheetId="8">OFFSET('[1]LOI PHE'!$AM$2,,,COUNTA([0]!theduc_pc),)</definedName>
    <definedName name="theduc_pc1" localSheetId="2">OFFSET('[1]LOI PHE'!$AM$2,,,COUNTA(theduc_pc),)</definedName>
    <definedName name="theduc_pc1" localSheetId="6">OFFSET('[1]LOI PHE'!$AM$2,,,COUNTA([0]!theduc_pc),)</definedName>
    <definedName name="theduc_pc1">OFFSET('[1]LOI PHE'!$AM$2,,,COUNTA(theduc_pc),)</definedName>
    <definedName name="theduc_pca" localSheetId="4">OFFSET('[1]LOI PHE'!$AM$1,MATCH('[1]NHAN XET MON CN'!$AI1&amp;"*",'Thong Ke CUOI HK1'!theduc_pc1,0),,COUNTIF('Thong Ke CUOI HK1'!theduc_pc1,'[1]NHAN XET MON CN'!$AI1&amp;"*"),)</definedName>
    <definedName name="theduc_pca" localSheetId="8">OFFSET('[1]LOI PHE'!$AM$1,MATCH('[1]NHAN XET MON CN'!$AI1&amp;"*",'Thong Ke CUOI NAM'!theduc_pc1,0),,COUNTIF('Thong Ke CUOI NAM'!theduc_pc1,'[1]NHAN XET MON CN'!$AI1&amp;"*"),)</definedName>
    <definedName name="theduc_pca" localSheetId="2">OFFSET('[1]LOI PHE'!$AM$1,MATCH('[1]NHAN XET MON CN'!$AI1&amp;"*",'Thong Ke GIUA HK1'!theduc_pc1,0),,COUNTIF('Thong Ke GIUA HK1'!theduc_pc1,'[1]NHAN XET MON CN'!$AI1&amp;"*"),)</definedName>
    <definedName name="theduc_pca" localSheetId="6">OFFSET('[1]LOI PHE'!$AM$1,MATCH('[1]NHAN XET MON CN'!$AI1&amp;"*",'Thong Ke GIUA HK2'!theduc_pc1,0),,COUNTIF('Thong Ke GIUA HK2'!theduc_pc1,'[1]NHAN XET MON CN'!$AI1&amp;"*"),)</definedName>
    <definedName name="theduc_pca">OFFSET('[1]LOI PHE'!$AM$1,MATCH('[1]NHAN XET MON CN'!$AI1&amp;"*",theduc_pc1,0),,COUNTIF(theduc_pc1,'[1]NHAN XET MON CN'!$AI1&amp;"*"),)</definedName>
    <definedName name="theduc1" localSheetId="4">OFFSET('[1]LOI PHE'!$AK$2,,,COUNTA([0]!theduc),)</definedName>
    <definedName name="theduc1" localSheetId="8">OFFSET('[1]LOI PHE'!$AK$2,,,COUNTA([0]!theduc),)</definedName>
    <definedName name="theduc1" localSheetId="2">OFFSET('[1]LOI PHE'!$AK$2,,,COUNTA(theduc),)</definedName>
    <definedName name="theduc1" localSheetId="6">OFFSET('[1]LOI PHE'!$AK$2,,,COUNTA([0]!theduc),)</definedName>
    <definedName name="theduc1">OFFSET('[1]LOI PHE'!$AK$2,,,COUNTA(theduc),)</definedName>
    <definedName name="theduca" localSheetId="4">OFFSET('[1]LOI PHE'!$AK$1,MATCH('[1]NHAN XET MON CN'!$AG1&amp;"*",'Thong Ke CUOI HK1'!theduc1,0),,COUNTIF('Thong Ke CUOI HK1'!theduc1,'[1]NHAN XET MON CN'!$AG1&amp;"*"),)</definedName>
    <definedName name="theduca" localSheetId="8">OFFSET('[1]LOI PHE'!$AK$1,MATCH('[1]NHAN XET MON CN'!$AG1&amp;"*",'Thong Ke CUOI NAM'!theduc1,0),,COUNTIF('Thong Ke CUOI NAM'!theduc1,'[1]NHAN XET MON CN'!$AG1&amp;"*"),)</definedName>
    <definedName name="theduca" localSheetId="2">OFFSET('[1]LOI PHE'!$AK$1,MATCH('[1]NHAN XET MON CN'!$AG1&amp;"*",'Thong Ke GIUA HK1'!theduc1,0),,COUNTIF('Thong Ke GIUA HK1'!theduc1,'[1]NHAN XET MON CN'!$AG1&amp;"*"),)</definedName>
    <definedName name="theduca" localSheetId="6">OFFSET('[1]LOI PHE'!$AK$1,MATCH('[1]NHAN XET MON CN'!$AG1&amp;"*",'Thong Ke GIUA HK2'!theduc1,0),,COUNTIF('Thong Ke GIUA HK2'!theduc1,'[1]NHAN XET MON CN'!$AG1&amp;"*"),)</definedName>
    <definedName name="theduca">OFFSET('[1]LOI PHE'!$AK$1,MATCH('[1]NHAN XET MON CN'!$AG1&amp;"*",theduc1,0),,COUNTIF(theduc1,'[1]NHAN XET MON CN'!$AG1&amp;"*"),)</definedName>
    <definedName name="thucong">'[1]LOI PHE'!$AH$2:$AH$31</definedName>
    <definedName name="thucong_nl">'[1]LOI PHE'!$AI$2:$AI$31</definedName>
    <definedName name="thucong_nl1" localSheetId="4">OFFSET('[1]LOI PHE'!$AI$2,,,COUNTA([0]!thucong_nl),)</definedName>
    <definedName name="thucong_nl1" localSheetId="8">OFFSET('[1]LOI PHE'!$AI$2,,,COUNTA([0]!thucong_nl),)</definedName>
    <definedName name="thucong_nl1" localSheetId="2">OFFSET('[1]LOI PHE'!$AI$2,,,COUNTA(thucong_nl),)</definedName>
    <definedName name="thucong_nl1" localSheetId="6">OFFSET('[1]LOI PHE'!$AI$2,,,COUNTA([0]!thucong_nl),)</definedName>
    <definedName name="thucong_nl1">OFFSET('[1]LOI PHE'!$AI$2,,,COUNTA(thucong_nl),)</definedName>
    <definedName name="thucong_nla" localSheetId="4">OFFSET('[1]LOI PHE'!$AI$1,MATCH('[1]NHAN XET MON CN'!$AE1&amp;"*",'Thong Ke CUOI HK1'!thucong_nl1,0),,COUNTIF('Thong Ke CUOI HK1'!thucong_nl1,'[1]NHAN XET MON CN'!$AE1&amp;"*"),)</definedName>
    <definedName name="thucong_nla" localSheetId="8">OFFSET('[1]LOI PHE'!$AI$1,MATCH('[1]NHAN XET MON CN'!$AE1&amp;"*",'Thong Ke CUOI NAM'!thucong_nl1,0),,COUNTIF('Thong Ke CUOI NAM'!thucong_nl1,'[1]NHAN XET MON CN'!$AE1&amp;"*"),)</definedName>
    <definedName name="thucong_nla" localSheetId="2">OFFSET('[1]LOI PHE'!$AI$1,MATCH('[1]NHAN XET MON CN'!$AE1&amp;"*",'Thong Ke GIUA HK1'!thucong_nl1,0),,COUNTIF('Thong Ke GIUA HK1'!thucong_nl1,'[1]NHAN XET MON CN'!$AE1&amp;"*"),)</definedName>
    <definedName name="thucong_nla" localSheetId="6">OFFSET('[1]LOI PHE'!$AI$1,MATCH('[1]NHAN XET MON CN'!$AE1&amp;"*",'Thong Ke GIUA HK2'!thucong_nl1,0),,COUNTIF('Thong Ke GIUA HK2'!thucong_nl1,'[1]NHAN XET MON CN'!$AE1&amp;"*"),)</definedName>
    <definedName name="thucong_nla">OFFSET('[1]LOI PHE'!$AI$1,MATCH('[1]NHAN XET MON CN'!$AE1&amp;"*",thucong_nl1,0),,COUNTIF(thucong_nl1,'[1]NHAN XET MON CN'!$AE1&amp;"*"),)</definedName>
    <definedName name="thucong_pc">'[1]LOI PHE'!$AJ$2:$AJ$31</definedName>
    <definedName name="thucong_pc1" localSheetId="4">OFFSET('[1]LOI PHE'!$AJ$2,,,COUNTA([0]!thucong_pc),)</definedName>
    <definedName name="thucong_pc1" localSheetId="8">OFFSET('[1]LOI PHE'!$AJ$2,,,COUNTA([0]!thucong_pc),)</definedName>
    <definedName name="thucong_pc1" localSheetId="2">OFFSET('[1]LOI PHE'!$AJ$2,,,COUNTA(thucong_pc),)</definedName>
    <definedName name="thucong_pc1" localSheetId="6">OFFSET('[1]LOI PHE'!$AJ$2,,,COUNTA([0]!thucong_pc),)</definedName>
    <definedName name="thucong_pc1">OFFSET('[1]LOI PHE'!$AJ$2,,,COUNTA(thucong_pc),)</definedName>
    <definedName name="thucong_pca" localSheetId="4">OFFSET('[1]LOI PHE'!$AJ$1,MATCH('[1]NHAN XET MON CN'!$AF1&amp;"*",'Thong Ke CUOI HK1'!thucong_pc1,0),,COUNTIF('Thong Ke CUOI HK1'!thucong_pc1,'[1]NHAN XET MON CN'!$AF1&amp;"*"),)</definedName>
    <definedName name="thucong_pca" localSheetId="8">OFFSET('[1]LOI PHE'!$AJ$1,MATCH('[1]NHAN XET MON CN'!$AF1&amp;"*",'Thong Ke CUOI NAM'!thucong_pc1,0),,COUNTIF('Thong Ke CUOI NAM'!thucong_pc1,'[1]NHAN XET MON CN'!$AF1&amp;"*"),)</definedName>
    <definedName name="thucong_pca" localSheetId="2">OFFSET('[1]LOI PHE'!$AJ$1,MATCH('[1]NHAN XET MON CN'!$AF1&amp;"*",'Thong Ke GIUA HK1'!thucong_pc1,0),,COUNTIF('Thong Ke GIUA HK1'!thucong_pc1,'[1]NHAN XET MON CN'!$AF1&amp;"*"),)</definedName>
    <definedName name="thucong_pca" localSheetId="6">OFFSET('[1]LOI PHE'!$AJ$1,MATCH('[1]NHAN XET MON CN'!$AF1&amp;"*",'Thong Ke GIUA HK2'!thucong_pc1,0),,COUNTIF('Thong Ke GIUA HK2'!thucong_pc1,'[1]NHAN XET MON CN'!$AF1&amp;"*"),)</definedName>
    <definedName name="thucong_pca">OFFSET('[1]LOI PHE'!$AJ$1,MATCH('[1]NHAN XET MON CN'!$AF1&amp;"*",thucong_pc1,0),,COUNTIF(thucong_pc1,'[1]NHAN XET MON CN'!$AF1&amp;"*"),)</definedName>
    <definedName name="thucong1" localSheetId="4">OFFSET('[1]LOI PHE'!$AH$2,,,COUNTA([0]!thucong),)</definedName>
    <definedName name="thucong1" localSheetId="8">OFFSET('[1]LOI PHE'!$AH$2,,,COUNTA([0]!thucong),)</definedName>
    <definedName name="thucong1" localSheetId="2">OFFSET('[1]LOI PHE'!$AH$2,,,COUNTA(thucong),)</definedName>
    <definedName name="thucong1" localSheetId="6">OFFSET('[1]LOI PHE'!$AH$2,,,COUNTA([0]!thucong),)</definedName>
    <definedName name="thucong1">OFFSET('[1]LOI PHE'!$AH$2,,,COUNTA(thucong),)</definedName>
    <definedName name="thuconga" localSheetId="4">OFFSET('[1]LOI PHE'!$AH$1,MATCH('[1]NHAN XET MON CN'!$AD1&amp;"*",'Thong Ke CUOI HK1'!thucong1,0),,COUNTIF('Thong Ke CUOI HK1'!thucong1,'[1]NHAN XET MON CN'!$AD1&amp;"*"),)</definedName>
    <definedName name="thuconga" localSheetId="8">OFFSET('[1]LOI PHE'!$AH$1,MATCH('[1]NHAN XET MON CN'!$AD1&amp;"*",'Thong Ke CUOI NAM'!thucong1,0),,COUNTIF('Thong Ke CUOI NAM'!thucong1,'[1]NHAN XET MON CN'!$AD1&amp;"*"),)</definedName>
    <definedName name="thuconga" localSheetId="2">OFFSET('[1]LOI PHE'!$AH$1,MATCH('[1]NHAN XET MON CN'!$AD1&amp;"*",'Thong Ke GIUA HK1'!thucong1,0),,COUNTIF('Thong Ke GIUA HK1'!thucong1,'[1]NHAN XET MON CN'!$AD1&amp;"*"),)</definedName>
    <definedName name="thuconga" localSheetId="6">OFFSET('[1]LOI PHE'!$AH$1,MATCH('[1]NHAN XET MON CN'!$AD1&amp;"*",'Thong Ke GIUA HK2'!thucong1,0),,COUNTIF('Thong Ke GIUA HK2'!thucong1,'[1]NHAN XET MON CN'!$AD1&amp;"*"),)</definedName>
    <definedName name="thuconga">OFFSET('[1]LOI PHE'!$AH$1,MATCH('[1]NHAN XET MON CN'!$AD1&amp;"*",thucong1,0),,COUNTIF(thucong1,'[1]NHAN XET MON CN'!$AD1&amp;"*"),)</definedName>
    <definedName name="tiengviet">'[1]LOI PHE'!$G$2:$G$31</definedName>
    <definedName name="tiengviet_a" localSheetId="4">OFFSET('[1]LOI PHE'!$G$1,MATCH('[1]NHAN XET MON CN'!$C1&amp;"*",'Thong Ke CUOI HK1'!tiengviet1,0),,COUNTIF('Thong Ke CUOI HK1'!tiengviet1,'[1]NHAN XET MON CN'!$C1&amp;"*"),)</definedName>
    <definedName name="tiengviet_a" localSheetId="8">OFFSET('[1]LOI PHE'!$G$1,MATCH('[1]NHAN XET MON CN'!$C1&amp;"*",'Thong Ke CUOI NAM'!tiengviet1,0),,COUNTIF('Thong Ke CUOI NAM'!tiengviet1,'[1]NHAN XET MON CN'!$C1&amp;"*"),)</definedName>
    <definedName name="tiengviet_a" localSheetId="2">OFFSET('[1]LOI PHE'!$G$1,MATCH('[1]NHAN XET MON CN'!$C1&amp;"*",'Thong Ke GIUA HK1'!tiengviet1,0),,COUNTIF('Thong Ke GIUA HK1'!tiengviet1,'[1]NHAN XET MON CN'!$C1&amp;"*"),)</definedName>
    <definedName name="tiengviet_a" localSheetId="6">OFFSET('[1]LOI PHE'!$G$1,MATCH('[1]NHAN XET MON CN'!$C1&amp;"*",'Thong Ke GIUA HK2'!tiengviet1,0),,COUNTIF('Thong Ke GIUA HK2'!tiengviet1,'[1]NHAN XET MON CN'!$C1&amp;"*"),)</definedName>
    <definedName name="tiengviet_a">OFFSET('[1]LOI PHE'!$G$1,MATCH('[1]NHAN XET MON CN'!$C1&amp;"*",tiengviet1,0),,COUNTIF(tiengviet1,'[1]NHAN XET MON CN'!$C1&amp;"*"),)</definedName>
    <definedName name="tiengviet_nl">'[1]LOI PHE'!$H$2:$H$31</definedName>
    <definedName name="tiengviet_nl1" localSheetId="4">OFFSET('[1]LOI PHE'!$H$2,,,COUNTA([0]!tiengviet_nl),)</definedName>
    <definedName name="tiengviet_nl1" localSheetId="8">OFFSET('[1]LOI PHE'!$H$2,,,COUNTA([0]!tiengviet_nl),)</definedName>
    <definedName name="tiengviet_nl1" localSheetId="2">OFFSET('[1]LOI PHE'!$H$2,,,COUNTA(tiengviet_nl),)</definedName>
    <definedName name="tiengviet_nl1" localSheetId="6">OFFSET('[1]LOI PHE'!$H$2,,,COUNTA([0]!tiengviet_nl),)</definedName>
    <definedName name="tiengviet_nl1">OFFSET('[1]LOI PHE'!$H$2,,,COUNTA(tiengviet_nl),)</definedName>
    <definedName name="tiengviet_nla" localSheetId="4">OFFSET('[1]LOI PHE'!$H$1,MATCH('[1]NHAN XET MON CN'!$D1&amp;"*",'Thong Ke CUOI HK1'!tiengviet_nl1,0),,COUNTIF('Thong Ke CUOI HK1'!tiengviet_nl1,'[1]NHAN XET MON CN'!$D1&amp;"*"),)</definedName>
    <definedName name="tiengviet_nla" localSheetId="8">OFFSET('[1]LOI PHE'!$H$1,MATCH('[1]NHAN XET MON CN'!$D1&amp;"*",'Thong Ke CUOI NAM'!tiengviet_nl1,0),,COUNTIF('Thong Ke CUOI NAM'!tiengviet_nl1,'[1]NHAN XET MON CN'!$D1&amp;"*"),)</definedName>
    <definedName name="tiengviet_nla" localSheetId="2">OFFSET('[1]LOI PHE'!$H$1,MATCH('[1]NHAN XET MON CN'!$D1&amp;"*",'Thong Ke GIUA HK1'!tiengviet_nl1,0),,COUNTIF('Thong Ke GIUA HK1'!tiengviet_nl1,'[1]NHAN XET MON CN'!$D1&amp;"*"),)</definedName>
    <definedName name="tiengviet_nla" localSheetId="6">OFFSET('[1]LOI PHE'!$H$1,MATCH('[1]NHAN XET MON CN'!$D1&amp;"*",'Thong Ke GIUA HK2'!tiengviet_nl1,0),,COUNTIF('Thong Ke GIUA HK2'!tiengviet_nl1,'[1]NHAN XET MON CN'!$D1&amp;"*"),)</definedName>
    <definedName name="tiengviet_nla">OFFSET('[1]LOI PHE'!$H$1,MATCH('[1]NHAN XET MON CN'!$D1&amp;"*",tiengviet_nl1,0),,COUNTIF(tiengviet_nl1,'[1]NHAN XET MON CN'!$D1&amp;"*"),)</definedName>
    <definedName name="tiengviet_pc">'[1]LOI PHE'!$I$2:$I$31</definedName>
    <definedName name="tiengviet_pc1" localSheetId="4">OFFSET('[1]LOI PHE'!$I$2,,,COUNTA([0]!tiengviet_pc),)</definedName>
    <definedName name="tiengviet_pc1" localSheetId="8">OFFSET('[1]LOI PHE'!$I$2,,,COUNTA([0]!tiengviet_pc),)</definedName>
    <definedName name="tiengviet_pc1" localSheetId="2">OFFSET('[1]LOI PHE'!$I$2,,,COUNTA(tiengviet_pc),)</definedName>
    <definedName name="tiengviet_pc1" localSheetId="6">OFFSET('[1]LOI PHE'!$I$2,,,COUNTA([0]!tiengviet_pc),)</definedName>
    <definedName name="tiengviet_pc1">OFFSET('[1]LOI PHE'!$I$2,,,COUNTA(tiengviet_pc),)</definedName>
    <definedName name="tiengviet_pca" localSheetId="4">OFFSET('[1]LOI PHE'!$I$1,MATCH('[1]NHAN XET MON CN'!$E1&amp;"*",'Thong Ke CUOI HK1'!tiengviet_pc1,0),,COUNTIF('Thong Ke CUOI HK1'!tiengviet_pc1,'[1]NHAN XET MON CN'!$E1&amp;"*"),)</definedName>
    <definedName name="tiengviet_pca" localSheetId="8">OFFSET('[1]LOI PHE'!$I$1,MATCH('[1]NHAN XET MON CN'!$E1&amp;"*",'Thong Ke CUOI NAM'!tiengviet_pc1,0),,COUNTIF('Thong Ke CUOI NAM'!tiengviet_pc1,'[1]NHAN XET MON CN'!$E1&amp;"*"),)</definedName>
    <definedName name="tiengviet_pca" localSheetId="2">OFFSET('[1]LOI PHE'!$I$1,MATCH('[1]NHAN XET MON CN'!$E1&amp;"*",'Thong Ke GIUA HK1'!tiengviet_pc1,0),,COUNTIF('Thong Ke GIUA HK1'!tiengviet_pc1,'[1]NHAN XET MON CN'!$E1&amp;"*"),)</definedName>
    <definedName name="tiengviet_pca" localSheetId="6">OFFSET('[1]LOI PHE'!$I$1,MATCH('[1]NHAN XET MON CN'!$E1&amp;"*",'Thong Ke GIUA HK2'!tiengviet_pc1,0),,COUNTIF('Thong Ke GIUA HK2'!tiengviet_pc1,'[1]NHAN XET MON CN'!$E1&amp;"*"),)</definedName>
    <definedName name="tiengviet_pca">OFFSET('[1]LOI PHE'!$I$1,MATCH('[1]NHAN XET MON CN'!$E1&amp;"*",tiengviet_pc1,0),,COUNTIF(tiengviet_pc1,'[1]NHAN XET MON CN'!$E1&amp;"*"),)</definedName>
    <definedName name="tiengviet1" localSheetId="4">OFFSET('[1]LOI PHE'!$G$2,,,COUNTA([0]!tiengviet),)</definedName>
    <definedName name="tiengviet1" localSheetId="8">OFFSET('[1]LOI PHE'!$G$2,,,COUNTA([0]!tiengviet),)</definedName>
    <definedName name="tiengviet1" localSheetId="2">OFFSET('[1]LOI PHE'!$G$2,,,COUNTA(tiengviet),)</definedName>
    <definedName name="tiengviet1" localSheetId="6">OFFSET('[1]LOI PHE'!$G$2,,,COUNTA([0]!tiengviet),)</definedName>
    <definedName name="tiengviet1">OFFSET('[1]LOI PHE'!$G$2,,,COUNTA(tiengviet),)</definedName>
    <definedName name="tinhoc">'[1]LOI PHE'!$V$2:$V$31</definedName>
    <definedName name="tinhoc_a" localSheetId="4">OFFSET('[1]LOI PHE'!$V$1,MATCH('[1]NHAN XET MON CN'!$R1&amp;"*",'Thong Ke CUOI HK1'!tinhoc1,0),,COUNTIF('Thong Ke CUOI HK1'!tinhoc1,'[1]NHAN XET MON CN'!$R1&amp;"*"),)</definedName>
    <definedName name="tinhoc_a" localSheetId="8">OFFSET('[1]LOI PHE'!$V$1,MATCH('[1]NHAN XET MON CN'!$R1&amp;"*",'Thong Ke CUOI NAM'!tinhoc1,0),,COUNTIF('Thong Ke CUOI NAM'!tinhoc1,'[1]NHAN XET MON CN'!$R1&amp;"*"),)</definedName>
    <definedName name="tinhoc_a" localSheetId="2">OFFSET('[1]LOI PHE'!$V$1,MATCH('[1]NHAN XET MON CN'!$R1&amp;"*",'Thong Ke GIUA HK1'!tinhoc1,0),,COUNTIF('Thong Ke GIUA HK1'!tinhoc1,'[1]NHAN XET MON CN'!$R1&amp;"*"),)</definedName>
    <definedName name="tinhoc_a" localSheetId="6">OFFSET('[1]LOI PHE'!$V$1,MATCH('[1]NHAN XET MON CN'!$R1&amp;"*",'Thong Ke GIUA HK2'!tinhoc1,0),,COUNTIF('Thong Ke GIUA HK2'!tinhoc1,'[1]NHAN XET MON CN'!$R1&amp;"*"),)</definedName>
    <definedName name="tinhoc_a">OFFSET('[1]LOI PHE'!$V$1,MATCH('[1]NHAN XET MON CN'!$R1&amp;"*",tinhoc1,0),,COUNTIF(tinhoc1,'[1]NHAN XET MON CN'!$R1&amp;"*"),)</definedName>
    <definedName name="tinhoc_nl">'[1]LOI PHE'!$W$2:$W$31</definedName>
    <definedName name="tinhoc_nl1" localSheetId="4">OFFSET('[1]LOI PHE'!$W$2,,,COUNTA([0]!tinhoc_nl),)</definedName>
    <definedName name="tinhoc_nl1" localSheetId="8">OFFSET('[1]LOI PHE'!$W$2,,,COUNTA([0]!tinhoc_nl),)</definedName>
    <definedName name="tinhoc_nl1" localSheetId="2">OFFSET('[1]LOI PHE'!$W$2,,,COUNTA(tinhoc_nl),)</definedName>
    <definedName name="tinhoc_nl1" localSheetId="6">OFFSET('[1]LOI PHE'!$W$2,,,COUNTA([0]!tinhoc_nl),)</definedName>
    <definedName name="tinhoc_nl1">OFFSET('[1]LOI PHE'!$W$2,,,COUNTA(tinhoc_nl),)</definedName>
    <definedName name="tinhoc_nla" localSheetId="4">OFFSET('[1]LOI PHE'!$W$1,MATCH('[1]NHAN XET MON CN'!$S1&amp;"*",'Thong Ke CUOI HK1'!tinhoc_nl1,0),,COUNTIF('Thong Ke CUOI HK1'!tinhoc_nl1,'[1]NHAN XET MON CN'!$S1&amp;"*"),)</definedName>
    <definedName name="tinhoc_nla" localSheetId="8">OFFSET('[1]LOI PHE'!$W$1,MATCH('[1]NHAN XET MON CN'!$S1&amp;"*",'Thong Ke CUOI NAM'!tinhoc_nl1,0),,COUNTIF('Thong Ke CUOI NAM'!tinhoc_nl1,'[1]NHAN XET MON CN'!$S1&amp;"*"),)</definedName>
    <definedName name="tinhoc_nla" localSheetId="2">OFFSET('[1]LOI PHE'!$W$1,MATCH('[1]NHAN XET MON CN'!$S1&amp;"*",'Thong Ke GIUA HK1'!tinhoc_nl1,0),,COUNTIF('Thong Ke GIUA HK1'!tinhoc_nl1,'[1]NHAN XET MON CN'!$S1&amp;"*"),)</definedName>
    <definedName name="tinhoc_nla" localSheetId="6">OFFSET('[1]LOI PHE'!$W$1,MATCH('[1]NHAN XET MON CN'!$S1&amp;"*",'Thong Ke GIUA HK2'!tinhoc_nl1,0),,COUNTIF('Thong Ke GIUA HK2'!tinhoc_nl1,'[1]NHAN XET MON CN'!$S1&amp;"*"),)</definedName>
    <definedName name="tinhoc_nla">OFFSET('[1]LOI PHE'!$W$1,MATCH('[1]NHAN XET MON CN'!$S1&amp;"*",tinhoc_nl1,0),,COUNTIF(tinhoc_nl1,'[1]NHAN XET MON CN'!$S1&amp;"*"),)</definedName>
    <definedName name="tinhoc_pc">'[1]LOI PHE'!$X$2:$X$31</definedName>
    <definedName name="tinhoc_pc1" localSheetId="4">OFFSET('[1]LOI PHE'!$X$2,,,COUNTA([0]!tinhoc_pc),)</definedName>
    <definedName name="tinhoc_pc1" localSheetId="8">OFFSET('[1]LOI PHE'!$X$2,,,COUNTA([0]!tinhoc_pc),)</definedName>
    <definedName name="tinhoc_pc1" localSheetId="2">OFFSET('[1]LOI PHE'!$X$2,,,COUNTA(tinhoc_pc),)</definedName>
    <definedName name="tinhoc_pc1" localSheetId="6">OFFSET('[1]LOI PHE'!$X$2,,,COUNTA([0]!tinhoc_pc),)</definedName>
    <definedName name="tinhoc_pc1">OFFSET('[1]LOI PHE'!$X$2,,,COUNTA(tinhoc_pc),)</definedName>
    <definedName name="tinhoc_pca" localSheetId="4">OFFSET('[1]LOI PHE'!$X$1,MATCH('[1]NHAN XET MON CN'!$T1&amp;"*",'Thong Ke CUOI HK1'!tinhoc_pc1,0),,COUNTIF('Thong Ke CUOI HK1'!tinhoc_pc1,'[1]NHAN XET MON CN'!$T1&amp;"*"),)</definedName>
    <definedName name="tinhoc_pca" localSheetId="8">OFFSET('[1]LOI PHE'!$X$1,MATCH('[1]NHAN XET MON CN'!$T1&amp;"*",'Thong Ke CUOI NAM'!tinhoc_pc1,0),,COUNTIF('Thong Ke CUOI NAM'!tinhoc_pc1,'[1]NHAN XET MON CN'!$T1&amp;"*"),)</definedName>
    <definedName name="tinhoc_pca" localSheetId="2">OFFSET('[1]LOI PHE'!$X$1,MATCH('[1]NHAN XET MON CN'!$T1&amp;"*",'Thong Ke GIUA HK1'!tinhoc_pc1,0),,COUNTIF('Thong Ke GIUA HK1'!tinhoc_pc1,'[1]NHAN XET MON CN'!$T1&amp;"*"),)</definedName>
    <definedName name="tinhoc_pca" localSheetId="6">OFFSET('[1]LOI PHE'!$X$1,MATCH('[1]NHAN XET MON CN'!$T1&amp;"*",'Thong Ke GIUA HK2'!tinhoc_pc1,0),,COUNTIF('Thong Ke GIUA HK2'!tinhoc_pc1,'[1]NHAN XET MON CN'!$T1&amp;"*"),)</definedName>
    <definedName name="tinhoc_pca">OFFSET('[1]LOI PHE'!$X$1,MATCH('[1]NHAN XET MON CN'!$T1&amp;"*",tinhoc_pc1,0),,COUNTIF(tinhoc_pc1,'[1]NHAN XET MON CN'!$T1&amp;"*"),)</definedName>
    <definedName name="tinhoc1" localSheetId="4">OFFSET('[1]LOI PHE'!$V$2,,,COUNTA([0]!tinhoc),)</definedName>
    <definedName name="tinhoc1" localSheetId="8">OFFSET('[1]LOI PHE'!$V$2,,,COUNTA([0]!tinhoc),)</definedName>
    <definedName name="tinhoc1" localSheetId="2">OFFSET('[1]LOI PHE'!$V$2,,,COUNTA(tinhoc),)</definedName>
    <definedName name="tinhoc1" localSheetId="6">OFFSET('[1]LOI PHE'!$V$2,,,COUNTA([0]!tinhoc),)</definedName>
    <definedName name="tinhoc1">OFFSET('[1]LOI PHE'!$V$2,,,COUNTA(tinhoc),)</definedName>
    <definedName name="tnxh">'[1]LOI PHE'!$M$2:$M$31</definedName>
    <definedName name="tnxh_nl">'[1]LOI PHE'!$N$2:$N$31</definedName>
    <definedName name="tnxh_nl1" localSheetId="4">OFFSET('[1]LOI PHE'!$N$2,,,COUNTA([0]!tnxh_nl),)</definedName>
    <definedName name="tnxh_nl1" localSheetId="8">OFFSET('[1]LOI PHE'!$N$2,,,COUNTA([0]!tnxh_nl),)</definedName>
    <definedName name="tnxh_nl1" localSheetId="2">OFFSET('[1]LOI PHE'!$N$2,,,COUNTA(tnxh_nl),)</definedName>
    <definedName name="tnxh_nl1" localSheetId="6">OFFSET('[1]LOI PHE'!$N$2,,,COUNTA([0]!tnxh_nl),)</definedName>
    <definedName name="tnxh_nl1">OFFSET('[1]LOI PHE'!$N$2,,,COUNTA(tnxh_nl),)</definedName>
    <definedName name="tnxh_nla" localSheetId="4">OFFSET('[1]LOI PHE'!$N$1,MATCH('[1]NHAN XET MON CN'!$J1&amp;"*",'Thong Ke CUOI HK1'!tnxh_nl1,0),,COUNTIF('Thong Ke CUOI HK1'!tnxh_nl1,'[1]NHAN XET MON CN'!$J1&amp;"*"),)</definedName>
    <definedName name="tnxh_nla" localSheetId="8">OFFSET('[1]LOI PHE'!$N$1,MATCH('[1]NHAN XET MON CN'!$J1&amp;"*",'Thong Ke CUOI NAM'!tnxh_nl1,0),,COUNTIF('Thong Ke CUOI NAM'!tnxh_nl1,'[1]NHAN XET MON CN'!$J1&amp;"*"),)</definedName>
    <definedName name="tnxh_nla" localSheetId="2">OFFSET('[1]LOI PHE'!$N$1,MATCH('[1]NHAN XET MON CN'!$J1&amp;"*",'Thong Ke GIUA HK1'!tnxh_nl1,0),,COUNTIF('Thong Ke GIUA HK1'!tnxh_nl1,'[1]NHAN XET MON CN'!$J1&amp;"*"),)</definedName>
    <definedName name="tnxh_nla" localSheetId="6">OFFSET('[1]LOI PHE'!$N$1,MATCH('[1]NHAN XET MON CN'!$J1&amp;"*",'Thong Ke GIUA HK2'!tnxh_nl1,0),,COUNTIF('Thong Ke GIUA HK2'!tnxh_nl1,'[1]NHAN XET MON CN'!$J1&amp;"*"),)</definedName>
    <definedName name="tnxh_nla">OFFSET('[1]LOI PHE'!$N$1,MATCH('[1]NHAN XET MON CN'!$J1&amp;"*",tnxh_nl1,0),,COUNTIF(tnxh_nl1,'[1]NHAN XET MON CN'!$J1&amp;"*"),)</definedName>
    <definedName name="tnxh_pc">'[1]LOI PHE'!$O$2:$O$31</definedName>
    <definedName name="tnxh_pc1" localSheetId="4">OFFSET('[1]LOI PHE'!$O$2,,,COUNTA([0]!tnxh_pc),)</definedName>
    <definedName name="tnxh_pc1" localSheetId="8">OFFSET('[1]LOI PHE'!$O$2,,,COUNTA([0]!tnxh_pc),)</definedName>
    <definedName name="tnxh_pc1" localSheetId="2">OFFSET('[1]LOI PHE'!$O$2,,,COUNTA(tnxh_pc),)</definedName>
    <definedName name="tnxh_pc1" localSheetId="6">OFFSET('[1]LOI PHE'!$O$2,,,COUNTA([0]!tnxh_pc),)</definedName>
    <definedName name="tnxh_pc1">OFFSET('[1]LOI PHE'!$O$2,,,COUNTA(tnxh_pc),)</definedName>
    <definedName name="tnxh_pca" localSheetId="4">OFFSET('[1]LOI PHE'!$O$1,MATCH('[1]NHAN XET MON CN'!$K1&amp;"*",'Thong Ke CUOI HK1'!tnxh_pc1,0),,COUNTIF('Thong Ke CUOI HK1'!tnxh_pc1,'[1]NHAN XET MON CN'!$K1&amp;"*"),)</definedName>
    <definedName name="tnxh_pca" localSheetId="8">OFFSET('[1]LOI PHE'!$O$1,MATCH('[1]NHAN XET MON CN'!$K1&amp;"*",'Thong Ke CUOI NAM'!tnxh_pc1,0),,COUNTIF('Thong Ke CUOI NAM'!tnxh_pc1,'[1]NHAN XET MON CN'!$K1&amp;"*"),)</definedName>
    <definedName name="tnxh_pca" localSheetId="2">OFFSET('[1]LOI PHE'!$O$1,MATCH('[1]NHAN XET MON CN'!$K1&amp;"*",'Thong Ke GIUA HK1'!tnxh_pc1,0),,COUNTIF('Thong Ke GIUA HK1'!tnxh_pc1,'[1]NHAN XET MON CN'!$K1&amp;"*"),)</definedName>
    <definedName name="tnxh_pca" localSheetId="6">OFFSET('[1]LOI PHE'!$O$1,MATCH('[1]NHAN XET MON CN'!$K1&amp;"*",'Thong Ke GIUA HK2'!tnxh_pc1,0),,COUNTIF('Thong Ke GIUA HK2'!tnxh_pc1,'[1]NHAN XET MON CN'!$K1&amp;"*"),)</definedName>
    <definedName name="tnxh_pca">OFFSET('[1]LOI PHE'!$O$1,MATCH('[1]NHAN XET MON CN'!$K1&amp;"*",tnxh_pc1,0),,COUNTIF(tnxh_pc1,'[1]NHAN XET MON CN'!$K1&amp;"*"),)</definedName>
    <definedName name="tnxh1" localSheetId="4">OFFSET('[1]LOI PHE'!$M$2,,,COUNTA([0]!tnxh),)</definedName>
    <definedName name="tnxh1" localSheetId="8">OFFSET('[1]LOI PHE'!$M$2,,,COUNTA([0]!tnxh),)</definedName>
    <definedName name="tnxh1" localSheetId="2">OFFSET('[1]LOI PHE'!$M$2,,,COUNTA(tnxh),)</definedName>
    <definedName name="tnxh1" localSheetId="6">OFFSET('[1]LOI PHE'!$M$2,,,COUNTA([0]!tnxh),)</definedName>
    <definedName name="tnxh1">OFFSET('[1]LOI PHE'!$M$2,,,COUNTA(tnxh),)</definedName>
    <definedName name="tnxha" localSheetId="4">OFFSET('[1]LOI PHE'!$M$1,MATCH('[1]NHAN XET MON CN'!$I1&amp;"*",'Thong Ke CUOI HK1'!tnxh1,0),,COUNTIF('Thong Ke CUOI HK1'!tnxh1,'[1]NHAN XET MON CN'!$I1&amp;"*"),)</definedName>
    <definedName name="tnxha" localSheetId="8">OFFSET('[1]LOI PHE'!$M$1,MATCH('[1]NHAN XET MON CN'!$I1&amp;"*",'Thong Ke CUOI NAM'!tnxh1,0),,COUNTIF('Thong Ke CUOI NAM'!tnxh1,'[1]NHAN XET MON CN'!$I1&amp;"*"),)</definedName>
    <definedName name="tnxha" localSheetId="2">OFFSET('[1]LOI PHE'!$M$1,MATCH('[1]NHAN XET MON CN'!$I1&amp;"*",'Thong Ke GIUA HK1'!tnxh1,0),,COUNTIF('Thong Ke GIUA HK1'!tnxh1,'[1]NHAN XET MON CN'!$I1&amp;"*"),)</definedName>
    <definedName name="tnxha" localSheetId="6">OFFSET('[1]LOI PHE'!$M$1,MATCH('[1]NHAN XET MON CN'!$I1&amp;"*",'Thong Ke GIUA HK2'!tnxh1,0),,COUNTIF('Thong Ke GIUA HK2'!tnxh1,'[1]NHAN XET MON CN'!$I1&amp;"*"),)</definedName>
    <definedName name="tnxha">OFFSET('[1]LOI PHE'!$M$1,MATCH('[1]NHAN XET MON CN'!$I1&amp;"*",tnxh1,0),,COUNTIF(tnxh1,'[1]NHAN XET MON CN'!$I1&amp;"*"),)</definedName>
    <definedName name="toan">'[1]LOI PHE'!$J$2:$J$31</definedName>
    <definedName name="toan_nl">'[1]LOI PHE'!$K$2:$K$31</definedName>
    <definedName name="toan_nl1" localSheetId="4">OFFSET('[1]LOI PHE'!$K$2,,,COUNTA([0]!toan_nl),)</definedName>
    <definedName name="toan_nl1" localSheetId="8">OFFSET('[1]LOI PHE'!$K$2,,,COUNTA([0]!toan_nl),)</definedName>
    <definedName name="toan_nl1" localSheetId="2">OFFSET('[1]LOI PHE'!$K$2,,,COUNTA(toan_nl),)</definedName>
    <definedName name="toan_nl1" localSheetId="6">OFFSET('[1]LOI PHE'!$K$2,,,COUNTA([0]!toan_nl),)</definedName>
    <definedName name="toan_nl1">OFFSET('[1]LOI PHE'!$K$2,,,COUNTA(toan_nl),)</definedName>
    <definedName name="toan_nla" localSheetId="4">OFFSET('[1]LOI PHE'!$K$1,MATCH('[1]NHAN XET MON CN'!$G1&amp;"*",'Thong Ke CUOI HK1'!toan_nl1,0),,COUNTIF('Thong Ke CUOI HK1'!toan_nl1,'[1]NHAN XET MON CN'!$G1&amp;"*"),)</definedName>
    <definedName name="toan_nla" localSheetId="8">OFFSET('[1]LOI PHE'!$K$1,MATCH('[1]NHAN XET MON CN'!$G1&amp;"*",'Thong Ke CUOI NAM'!toan_nl1,0),,COUNTIF('Thong Ke CUOI NAM'!toan_nl1,'[1]NHAN XET MON CN'!$G1&amp;"*"),)</definedName>
    <definedName name="toan_nla" localSheetId="2">OFFSET('[1]LOI PHE'!$K$1,MATCH('[1]NHAN XET MON CN'!$G1&amp;"*",'Thong Ke GIUA HK1'!toan_nl1,0),,COUNTIF('Thong Ke GIUA HK1'!toan_nl1,'[1]NHAN XET MON CN'!$G1&amp;"*"),)</definedName>
    <definedName name="toan_nla" localSheetId="6">OFFSET('[1]LOI PHE'!$K$1,MATCH('[1]NHAN XET MON CN'!$G1&amp;"*",'Thong Ke GIUA HK2'!toan_nl1,0),,COUNTIF('Thong Ke GIUA HK2'!toan_nl1,'[1]NHAN XET MON CN'!$G1&amp;"*"),)</definedName>
    <definedName name="toan_nla">OFFSET('[1]LOI PHE'!$K$1,MATCH('[1]NHAN XET MON CN'!$G1&amp;"*",toan_nl1,0),,COUNTIF(toan_nl1,'[1]NHAN XET MON CN'!$G1&amp;"*"),)</definedName>
    <definedName name="toan_pc">'[1]LOI PHE'!$L$2:$L$31</definedName>
    <definedName name="toan_pc1" localSheetId="4">OFFSET('[1]LOI PHE'!$L$2,,,COUNTA([0]!toan_pc),)</definedName>
    <definedName name="toan_pc1" localSheetId="8">OFFSET('[1]LOI PHE'!$L$2,,,COUNTA([0]!toan_pc),)</definedName>
    <definedName name="toan_pc1" localSheetId="2">OFFSET('[1]LOI PHE'!$L$2,,,COUNTA(toan_pc),)</definedName>
    <definedName name="toan_pc1" localSheetId="6">OFFSET('[1]LOI PHE'!$L$2,,,COUNTA([0]!toan_pc),)</definedName>
    <definedName name="toan_pc1">OFFSET('[1]LOI PHE'!$L$2,,,COUNTA(toan_pc),)</definedName>
    <definedName name="toan_pca" localSheetId="4">OFFSET('[1]LOI PHE'!$L$1,MATCH('[1]NHAN XET MON CN'!$H1&amp;"*",'Thong Ke CUOI HK1'!toan_pc1,0),,COUNTIF('Thong Ke CUOI HK1'!toan_pc1,'[1]NHAN XET MON CN'!$H1&amp;"*"),)</definedName>
    <definedName name="toan_pca" localSheetId="8">OFFSET('[1]LOI PHE'!$L$1,MATCH('[1]NHAN XET MON CN'!$H1&amp;"*",'Thong Ke CUOI NAM'!toan_pc1,0),,COUNTIF('Thong Ke CUOI NAM'!toan_pc1,'[1]NHAN XET MON CN'!$H1&amp;"*"),)</definedName>
    <definedName name="toan_pca" localSheetId="2">OFFSET('[1]LOI PHE'!$L$1,MATCH('[1]NHAN XET MON CN'!$H1&amp;"*",'Thong Ke GIUA HK1'!toan_pc1,0),,COUNTIF('Thong Ke GIUA HK1'!toan_pc1,'[1]NHAN XET MON CN'!$H1&amp;"*"),)</definedName>
    <definedName name="toan_pca" localSheetId="6">OFFSET('[1]LOI PHE'!$L$1,MATCH('[1]NHAN XET MON CN'!$H1&amp;"*",'Thong Ke GIUA HK2'!toan_pc1,0),,COUNTIF('Thong Ke GIUA HK2'!toan_pc1,'[1]NHAN XET MON CN'!$H1&amp;"*"),)</definedName>
    <definedName name="toan_pca">OFFSET('[1]LOI PHE'!$L$1,MATCH('[1]NHAN XET MON CN'!$H1&amp;"*",toan_pc1,0),,COUNTIF(toan_pc1,'[1]NHAN XET MON CN'!$H1&amp;"*"),)</definedName>
    <definedName name="toan1" localSheetId="4">OFFSET('[1]LOI PHE'!$J$2,,,COUNTA([0]!toan),)</definedName>
    <definedName name="toan1" localSheetId="8">OFFSET('[1]LOI PHE'!$J$2,,,COUNTA([0]!toan),)</definedName>
    <definedName name="toan1" localSheetId="2">OFFSET('[1]LOI PHE'!$J$2,,,COUNTA(toan),)</definedName>
    <definedName name="toan1" localSheetId="6">OFFSET('[1]LOI PHE'!$J$2,,,COUNTA([0]!toan),)</definedName>
    <definedName name="toan1">OFFSET('[1]LOI PHE'!$J$2,,,COUNTA(toan),)</definedName>
    <definedName name="toana" localSheetId="4">OFFSET('[1]LOI PHE'!$J$1,MATCH('[1]NHAN XET MON CN'!$F1&amp;"*",'Thong Ke CUOI HK1'!toan1,0),,COUNTIF('Thong Ke CUOI HK1'!toan1,'[1]NHAN XET MON CN'!$F1&amp;"*"),)</definedName>
    <definedName name="toana" localSheetId="8">OFFSET('[1]LOI PHE'!$J$1,MATCH('[1]NHAN XET MON CN'!$F1&amp;"*",'Thong Ke CUOI NAM'!toan1,0),,COUNTIF('Thong Ke CUOI NAM'!toan1,'[1]NHAN XET MON CN'!$F1&amp;"*"),)</definedName>
    <definedName name="toana" localSheetId="2">OFFSET('[1]LOI PHE'!$J$1,MATCH('[1]NHAN XET MON CN'!$F1&amp;"*",'Thong Ke GIUA HK1'!toan1,0),,COUNTIF('Thong Ke GIUA HK1'!toan1,'[1]NHAN XET MON CN'!$F1&amp;"*"),)</definedName>
    <definedName name="toana" localSheetId="6">OFFSET('[1]LOI PHE'!$J$1,MATCH('[1]NHAN XET MON CN'!$F1&amp;"*",'Thong Ke GIUA HK2'!toan1,0),,COUNTIF('Thong Ke GIUA HK2'!toan1,'[1]NHAN XET MON CN'!$F1&amp;"*"),)</definedName>
    <definedName name="toana">OFFSET('[1]LOI PHE'!$J$1,MATCH('[1]NHAN XET MON CN'!$F1&amp;"*",toan1,0),,COUNTIF(toan1,'[1]NHAN XET MON CN'!$F1&amp;"*"),)</definedName>
    <definedName name="ưdew" localSheetId="4">OFFSET('[1]LOI PHE'!$B$1,MATCH(#REF!&amp;"*",[0]!hoctap1,0),,COUNTIF([0]!hoctap1,#REF!&amp;"*"),)</definedName>
    <definedName name="ưdew" localSheetId="8">OFFSET('[1]LOI PHE'!$B$1,MATCH(#REF!&amp;"*",[0]!hoctap1,0),,COUNTIF([0]!hoctap1,#REF!&amp;"*"),)</definedName>
    <definedName name="ưdew" localSheetId="2">OFFSET('[1]LOI PHE'!$B$1,MATCH(#REF!&amp;"*",hoctap1,0),,COUNTIF(hoctap1,#REF!&amp;"*"),)</definedName>
    <definedName name="ưdew" localSheetId="6">OFFSET('[1]LOI PHE'!$B$1,MATCH(#REF!&amp;"*",[0]!hoctap1,0),,COUNTIF([0]!hoctap1,#REF!&amp;"*"),)</definedName>
    <definedName name="ưdew">OFFSET('[1]LOI PHE'!$B$1,MATCH(#REF!&amp;"*",hoctap1,0),,COUNTIF(hoctap1,#REF!&amp;"*"),)</definedName>
    <definedName name="Z_E120D591_C666_49A5_ABBD_CC3A0C0EC2D7_.wvu.Cols" localSheetId="3" hidden="1">'CUOI HOC KY 1 (K4,5)'!$AK:$AL</definedName>
    <definedName name="Z_E120D591_C666_49A5_ABBD_CC3A0C0EC2D7_.wvu.Cols" localSheetId="7" hidden="1">'CUOI NAM (K4,5)'!$AK:$AL</definedName>
    <definedName name="Z_E120D591_C666_49A5_ABBD_CC3A0C0EC2D7_.wvu.Cols" localSheetId="1" hidden="1">'GIUA HOC KY 1 (K4,5)'!$AK:$AL</definedName>
    <definedName name="Z_E120D591_C666_49A5_ABBD_CC3A0C0EC2D7_.wvu.Cols" localSheetId="5" hidden="1">'GIUA HOC KY 2 (K4,5)'!$AK:$AL</definedName>
    <definedName name="Z_E120D591_C666_49A5_ABBD_CC3A0C0EC2D7_.wvu.PrintTitles" localSheetId="3" hidden="1">'CUOI HOC KY 1 (K4,5)'!$2:$4</definedName>
    <definedName name="Z_E120D591_C666_49A5_ABBD_CC3A0C0EC2D7_.wvu.PrintTitles" localSheetId="7" hidden="1">'CUOI NAM (K4,5)'!$2:$4</definedName>
    <definedName name="Z_E120D591_C666_49A5_ABBD_CC3A0C0EC2D7_.wvu.PrintTitles" localSheetId="1" hidden="1">'GIUA HOC KY 1 (K4,5)'!$2:$4</definedName>
    <definedName name="Z_E120D591_C666_49A5_ABBD_CC3A0C0EC2D7_.wvu.PrintTitles" localSheetId="5" hidden="1">'GIUA HOC KY 2 (K4,5)'!$2:$4</definedName>
  </definedNames>
  <calcPr calcId="162913"/>
  <customWorkbookViews>
    <customWorkbookView name="NCC - Personal View" guid="{E120D591-C666-49A5-ABBD-CC3A0C0EC2D7}" mergeInterval="0" personalView="1" maximized="1" xWindow="-8" yWindow="-8" windowWidth="1296" windowHeight="69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9" l="1"/>
  <c r="Q8" i="9"/>
  <c r="B7" i="7"/>
  <c r="Q8" i="7"/>
  <c r="Q8" i="5"/>
  <c r="B7" i="5" s="1"/>
  <c r="Q8" i="3"/>
  <c r="B7" i="3" s="1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5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" i="8"/>
  <c r="AK7" i="8"/>
  <c r="AK8" i="8"/>
  <c r="AK9" i="8"/>
  <c r="AK10" i="8"/>
  <c r="AK11" i="8"/>
  <c r="AK12" i="8"/>
  <c r="AK13" i="8"/>
  <c r="AK14" i="8"/>
  <c r="AK15" i="8"/>
  <c r="AK16" i="8"/>
  <c r="AK17" i="8"/>
  <c r="AK18" i="8"/>
  <c r="AK19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K34" i="8"/>
  <c r="AK35" i="8"/>
  <c r="AK36" i="8"/>
  <c r="AK37" i="8"/>
  <c r="AK38" i="8"/>
  <c r="AK39" i="8"/>
  <c r="AK40" i="8"/>
  <c r="AK41" i="8"/>
  <c r="AK42" i="8"/>
  <c r="AK43" i="8"/>
  <c r="AK44" i="8"/>
  <c r="AK45" i="8"/>
  <c r="AK46" i="8"/>
  <c r="AK47" i="8"/>
  <c r="AK48" i="8"/>
  <c r="AK49" i="8"/>
  <c r="AK50" i="8"/>
  <c r="AK51" i="8"/>
  <c r="AK52" i="8"/>
  <c r="AK53" i="8"/>
  <c r="AK54" i="8"/>
  <c r="AK55" i="8"/>
  <c r="AK56" i="8"/>
  <c r="AK57" i="8"/>
  <c r="AK58" i="8"/>
  <c r="AK59" i="8"/>
  <c r="AK60" i="8"/>
  <c r="AK61" i="8"/>
  <c r="AK62" i="8"/>
  <c r="AK63" i="8"/>
  <c r="AK64" i="8"/>
  <c r="AK65" i="8"/>
  <c r="AK66" i="8"/>
  <c r="AK67" i="8"/>
  <c r="AK68" i="8"/>
  <c r="AK69" i="8"/>
  <c r="AK70" i="8"/>
  <c r="AK71" i="8"/>
  <c r="AK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5" i="8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5" i="6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57" i="4"/>
  <c r="AK58" i="4"/>
  <c r="AK59" i="4"/>
  <c r="AK60" i="4"/>
  <c r="AK61" i="4"/>
  <c r="AK62" i="4"/>
  <c r="AK63" i="4"/>
  <c r="AK64" i="4"/>
  <c r="AK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5" i="4"/>
  <c r="B6" i="2" l="1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5" i="2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5" i="4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5" i="6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5" i="8"/>
  <c r="M42" i="9" l="1"/>
  <c r="AL6" i="8"/>
  <c r="AL7" i="8"/>
  <c r="AL8" i="8"/>
  <c r="AL9" i="8"/>
  <c r="AL10" i="8"/>
  <c r="AL11" i="8"/>
  <c r="AL12" i="8"/>
  <c r="AL13" i="8"/>
  <c r="AL14" i="8"/>
  <c r="AL15" i="8"/>
  <c r="AL16" i="8"/>
  <c r="AL17" i="8"/>
  <c r="AL18" i="8"/>
  <c r="AL19" i="8"/>
  <c r="AL20" i="8"/>
  <c r="AL21" i="8"/>
  <c r="AL22" i="8"/>
  <c r="AL23" i="8"/>
  <c r="AL24" i="8"/>
  <c r="AL25" i="8"/>
  <c r="AL26" i="8"/>
  <c r="AL27" i="8"/>
  <c r="AL28" i="8"/>
  <c r="AL29" i="8"/>
  <c r="AL30" i="8"/>
  <c r="AL31" i="8"/>
  <c r="AL32" i="8"/>
  <c r="AL33" i="8"/>
  <c r="AL34" i="8"/>
  <c r="AL35" i="8"/>
  <c r="AL36" i="8"/>
  <c r="AL37" i="8"/>
  <c r="AL38" i="8"/>
  <c r="AL39" i="8"/>
  <c r="AL40" i="8"/>
  <c r="AL41" i="8"/>
  <c r="AL42" i="8"/>
  <c r="AL43" i="8"/>
  <c r="AL44" i="8"/>
  <c r="AL45" i="8"/>
  <c r="AL46" i="8"/>
  <c r="AL47" i="8"/>
  <c r="AL48" i="8"/>
  <c r="AL49" i="8"/>
  <c r="AL50" i="8"/>
  <c r="AL51" i="8"/>
  <c r="AL52" i="8"/>
  <c r="AL53" i="8"/>
  <c r="AL54" i="8"/>
  <c r="AL55" i="8"/>
  <c r="AL56" i="8"/>
  <c r="AL57" i="8"/>
  <c r="AL58" i="8"/>
  <c r="AL59" i="8"/>
  <c r="AL60" i="8"/>
  <c r="AL61" i="8"/>
  <c r="AL62" i="8"/>
  <c r="AL63" i="8"/>
  <c r="AL64" i="8"/>
  <c r="AL65" i="8"/>
  <c r="AL66" i="8"/>
  <c r="AL67" i="8"/>
  <c r="AL68" i="8"/>
  <c r="AL69" i="8"/>
  <c r="AL70" i="8"/>
  <c r="AL71" i="8"/>
  <c r="A6" i="8"/>
  <c r="C6" i="8"/>
  <c r="E6" i="8"/>
  <c r="G6" i="8"/>
  <c r="I6" i="8"/>
  <c r="K6" i="8"/>
  <c r="M6" i="8"/>
  <c r="O6" i="8"/>
  <c r="Q6" i="8"/>
  <c r="A7" i="8"/>
  <c r="C7" i="8"/>
  <c r="E7" i="8"/>
  <c r="G7" i="8"/>
  <c r="I7" i="8"/>
  <c r="K7" i="8"/>
  <c r="M7" i="8"/>
  <c r="O7" i="8"/>
  <c r="Q7" i="8"/>
  <c r="A8" i="8"/>
  <c r="C8" i="8"/>
  <c r="E8" i="8"/>
  <c r="G8" i="8"/>
  <c r="I8" i="8"/>
  <c r="K8" i="8"/>
  <c r="M8" i="8"/>
  <c r="O8" i="8"/>
  <c r="Q8" i="8"/>
  <c r="A9" i="8"/>
  <c r="C9" i="8"/>
  <c r="E9" i="8"/>
  <c r="G9" i="8"/>
  <c r="I9" i="8"/>
  <c r="K9" i="8"/>
  <c r="M9" i="8"/>
  <c r="O9" i="8"/>
  <c r="Q9" i="8"/>
  <c r="A10" i="8"/>
  <c r="C10" i="8"/>
  <c r="E10" i="8"/>
  <c r="G10" i="8"/>
  <c r="I10" i="8"/>
  <c r="K10" i="8"/>
  <c r="M10" i="8"/>
  <c r="O10" i="8"/>
  <c r="Q10" i="8"/>
  <c r="A11" i="8"/>
  <c r="C11" i="8"/>
  <c r="E11" i="8"/>
  <c r="G11" i="8"/>
  <c r="I11" i="8"/>
  <c r="K11" i="8"/>
  <c r="M11" i="8"/>
  <c r="O11" i="8"/>
  <c r="Q11" i="8"/>
  <c r="A12" i="8"/>
  <c r="C12" i="8"/>
  <c r="E12" i="8"/>
  <c r="G12" i="8"/>
  <c r="I12" i="8"/>
  <c r="K12" i="8"/>
  <c r="M12" i="8"/>
  <c r="O12" i="8"/>
  <c r="Q12" i="8"/>
  <c r="A13" i="8"/>
  <c r="C13" i="8"/>
  <c r="E13" i="8"/>
  <c r="G13" i="8"/>
  <c r="I13" i="8"/>
  <c r="K13" i="8"/>
  <c r="M13" i="8"/>
  <c r="O13" i="8"/>
  <c r="Q13" i="8"/>
  <c r="A14" i="8"/>
  <c r="C14" i="8"/>
  <c r="E14" i="8"/>
  <c r="G14" i="8"/>
  <c r="I14" i="8"/>
  <c r="K14" i="8"/>
  <c r="M14" i="8"/>
  <c r="O14" i="8"/>
  <c r="Q14" i="8"/>
  <c r="A15" i="8"/>
  <c r="C15" i="8"/>
  <c r="E15" i="8"/>
  <c r="G15" i="8"/>
  <c r="I15" i="8"/>
  <c r="K15" i="8"/>
  <c r="M15" i="8"/>
  <c r="O15" i="8"/>
  <c r="Q15" i="8"/>
  <c r="A16" i="8"/>
  <c r="C16" i="8"/>
  <c r="E16" i="8"/>
  <c r="G16" i="8"/>
  <c r="I16" i="8"/>
  <c r="K16" i="8"/>
  <c r="M16" i="8"/>
  <c r="O16" i="8"/>
  <c r="Q16" i="8"/>
  <c r="A17" i="8"/>
  <c r="C17" i="8"/>
  <c r="E17" i="8"/>
  <c r="G17" i="8"/>
  <c r="I17" i="8"/>
  <c r="K17" i="8"/>
  <c r="M17" i="8"/>
  <c r="O17" i="8"/>
  <c r="Q17" i="8"/>
  <c r="A18" i="8"/>
  <c r="C18" i="8"/>
  <c r="E18" i="8"/>
  <c r="G18" i="8"/>
  <c r="I18" i="8"/>
  <c r="K18" i="8"/>
  <c r="M18" i="8"/>
  <c r="O18" i="8"/>
  <c r="Q18" i="8"/>
  <c r="A19" i="8"/>
  <c r="C19" i="8"/>
  <c r="E19" i="8"/>
  <c r="G19" i="8"/>
  <c r="I19" i="8"/>
  <c r="K19" i="8"/>
  <c r="M19" i="8"/>
  <c r="O19" i="8"/>
  <c r="Q19" i="8"/>
  <c r="A20" i="8"/>
  <c r="C20" i="8"/>
  <c r="E20" i="8"/>
  <c r="G20" i="8"/>
  <c r="I20" i="8"/>
  <c r="K20" i="8"/>
  <c r="M20" i="8"/>
  <c r="O20" i="8"/>
  <c r="Q20" i="8"/>
  <c r="A21" i="8"/>
  <c r="C21" i="8"/>
  <c r="E21" i="8"/>
  <c r="G21" i="8"/>
  <c r="I21" i="8"/>
  <c r="K21" i="8"/>
  <c r="M21" i="8"/>
  <c r="O21" i="8"/>
  <c r="Q21" i="8"/>
  <c r="A22" i="8"/>
  <c r="C22" i="8"/>
  <c r="E22" i="8"/>
  <c r="G22" i="8"/>
  <c r="I22" i="8"/>
  <c r="K22" i="8"/>
  <c r="M22" i="8"/>
  <c r="O22" i="8"/>
  <c r="Q22" i="8"/>
  <c r="A23" i="8"/>
  <c r="C23" i="8"/>
  <c r="E23" i="8"/>
  <c r="G23" i="8"/>
  <c r="I23" i="8"/>
  <c r="K23" i="8"/>
  <c r="M23" i="8"/>
  <c r="O23" i="8"/>
  <c r="Q23" i="8"/>
  <c r="A24" i="8"/>
  <c r="C24" i="8"/>
  <c r="E24" i="8"/>
  <c r="G24" i="8"/>
  <c r="I24" i="8"/>
  <c r="K24" i="8"/>
  <c r="M24" i="8"/>
  <c r="O24" i="8"/>
  <c r="Q24" i="8"/>
  <c r="A25" i="8"/>
  <c r="C25" i="8"/>
  <c r="E25" i="8"/>
  <c r="G25" i="8"/>
  <c r="I25" i="8"/>
  <c r="K25" i="8"/>
  <c r="M25" i="8"/>
  <c r="O25" i="8"/>
  <c r="Q25" i="8"/>
  <c r="A26" i="8"/>
  <c r="C26" i="8"/>
  <c r="E26" i="8"/>
  <c r="G26" i="8"/>
  <c r="I26" i="8"/>
  <c r="K26" i="8"/>
  <c r="M26" i="8"/>
  <c r="O26" i="8"/>
  <c r="Q26" i="8"/>
  <c r="A27" i="8"/>
  <c r="C27" i="8"/>
  <c r="E27" i="8"/>
  <c r="G27" i="8"/>
  <c r="I27" i="8"/>
  <c r="K27" i="8"/>
  <c r="M27" i="8"/>
  <c r="O27" i="8"/>
  <c r="Q27" i="8"/>
  <c r="A28" i="8"/>
  <c r="C28" i="8"/>
  <c r="E28" i="8"/>
  <c r="G28" i="8"/>
  <c r="I28" i="8"/>
  <c r="K28" i="8"/>
  <c r="M28" i="8"/>
  <c r="O28" i="8"/>
  <c r="Q28" i="8"/>
  <c r="A29" i="8"/>
  <c r="C29" i="8"/>
  <c r="E29" i="8"/>
  <c r="G29" i="8"/>
  <c r="I29" i="8"/>
  <c r="K29" i="8"/>
  <c r="M29" i="8"/>
  <c r="O29" i="8"/>
  <c r="Q29" i="8"/>
  <c r="A30" i="8"/>
  <c r="C30" i="8"/>
  <c r="E30" i="8"/>
  <c r="G30" i="8"/>
  <c r="I30" i="8"/>
  <c r="K30" i="8"/>
  <c r="M30" i="8"/>
  <c r="O30" i="8"/>
  <c r="Q30" i="8"/>
  <c r="A31" i="8"/>
  <c r="C31" i="8"/>
  <c r="E31" i="8"/>
  <c r="G31" i="8"/>
  <c r="I31" i="8"/>
  <c r="K31" i="8"/>
  <c r="M31" i="8"/>
  <c r="O31" i="8"/>
  <c r="Q31" i="8"/>
  <c r="A32" i="8"/>
  <c r="C32" i="8"/>
  <c r="E32" i="8"/>
  <c r="G32" i="8"/>
  <c r="I32" i="8"/>
  <c r="K32" i="8"/>
  <c r="M32" i="8"/>
  <c r="O32" i="8"/>
  <c r="Q32" i="8"/>
  <c r="A33" i="8"/>
  <c r="C33" i="8"/>
  <c r="E33" i="8"/>
  <c r="G33" i="8"/>
  <c r="I33" i="8"/>
  <c r="K33" i="8"/>
  <c r="M33" i="8"/>
  <c r="O33" i="8"/>
  <c r="Q33" i="8"/>
  <c r="A34" i="8"/>
  <c r="C34" i="8"/>
  <c r="E34" i="8"/>
  <c r="G34" i="8"/>
  <c r="I34" i="8"/>
  <c r="K34" i="8"/>
  <c r="M34" i="8"/>
  <c r="O34" i="8"/>
  <c r="Q34" i="8"/>
  <c r="A35" i="8"/>
  <c r="C35" i="8"/>
  <c r="E35" i="8"/>
  <c r="G35" i="8"/>
  <c r="I35" i="8"/>
  <c r="K35" i="8"/>
  <c r="M35" i="8"/>
  <c r="O35" i="8"/>
  <c r="Q35" i="8"/>
  <c r="A36" i="8"/>
  <c r="C36" i="8"/>
  <c r="E36" i="8"/>
  <c r="G36" i="8"/>
  <c r="I36" i="8"/>
  <c r="K36" i="8"/>
  <c r="M36" i="8"/>
  <c r="O36" i="8"/>
  <c r="Q36" i="8"/>
  <c r="A37" i="8"/>
  <c r="C37" i="8"/>
  <c r="E37" i="8"/>
  <c r="G37" i="8"/>
  <c r="I37" i="8"/>
  <c r="K37" i="8"/>
  <c r="M37" i="8"/>
  <c r="O37" i="8"/>
  <c r="Q37" i="8"/>
  <c r="A38" i="8"/>
  <c r="C38" i="8"/>
  <c r="E38" i="8"/>
  <c r="G38" i="8"/>
  <c r="I38" i="8"/>
  <c r="K38" i="8"/>
  <c r="M38" i="8"/>
  <c r="O38" i="8"/>
  <c r="Q38" i="8"/>
  <c r="A39" i="8"/>
  <c r="C39" i="8"/>
  <c r="E39" i="8"/>
  <c r="G39" i="8"/>
  <c r="I39" i="8"/>
  <c r="K39" i="8"/>
  <c r="M39" i="8"/>
  <c r="O39" i="8"/>
  <c r="Q39" i="8"/>
  <c r="A40" i="8"/>
  <c r="C40" i="8"/>
  <c r="E40" i="8"/>
  <c r="G40" i="8"/>
  <c r="I40" i="8"/>
  <c r="K40" i="8"/>
  <c r="M40" i="8"/>
  <c r="O40" i="8"/>
  <c r="Q40" i="8"/>
  <c r="A41" i="8"/>
  <c r="C41" i="8"/>
  <c r="E41" i="8"/>
  <c r="G41" i="8"/>
  <c r="I41" i="8"/>
  <c r="K41" i="8"/>
  <c r="M41" i="8"/>
  <c r="O41" i="8"/>
  <c r="Q41" i="8"/>
  <c r="A42" i="8"/>
  <c r="C42" i="8"/>
  <c r="E42" i="8"/>
  <c r="G42" i="8"/>
  <c r="I42" i="8"/>
  <c r="K42" i="8"/>
  <c r="M42" i="8"/>
  <c r="O42" i="8"/>
  <c r="Q42" i="8"/>
  <c r="A43" i="8"/>
  <c r="C43" i="8"/>
  <c r="E43" i="8"/>
  <c r="G43" i="8"/>
  <c r="I43" i="8"/>
  <c r="K43" i="8"/>
  <c r="M43" i="8"/>
  <c r="O43" i="8"/>
  <c r="Q43" i="8"/>
  <c r="A44" i="8"/>
  <c r="C44" i="8"/>
  <c r="E44" i="8"/>
  <c r="G44" i="8"/>
  <c r="I44" i="8"/>
  <c r="K44" i="8"/>
  <c r="M44" i="8"/>
  <c r="O44" i="8"/>
  <c r="Q44" i="8"/>
  <c r="A45" i="8"/>
  <c r="C45" i="8"/>
  <c r="E45" i="8"/>
  <c r="G45" i="8"/>
  <c r="I45" i="8"/>
  <c r="K45" i="8"/>
  <c r="M45" i="8"/>
  <c r="O45" i="8"/>
  <c r="Q45" i="8"/>
  <c r="A46" i="8"/>
  <c r="C46" i="8"/>
  <c r="E46" i="8"/>
  <c r="G46" i="8"/>
  <c r="I46" i="8"/>
  <c r="K46" i="8"/>
  <c r="M46" i="8"/>
  <c r="O46" i="8"/>
  <c r="Q46" i="8"/>
  <c r="A47" i="8"/>
  <c r="C47" i="8"/>
  <c r="E47" i="8"/>
  <c r="G47" i="8"/>
  <c r="I47" i="8"/>
  <c r="K47" i="8"/>
  <c r="M47" i="8"/>
  <c r="O47" i="8"/>
  <c r="Q47" i="8"/>
  <c r="A48" i="8"/>
  <c r="C48" i="8"/>
  <c r="E48" i="8"/>
  <c r="G48" i="8"/>
  <c r="I48" i="8"/>
  <c r="K48" i="8"/>
  <c r="M48" i="8"/>
  <c r="O48" i="8"/>
  <c r="Q48" i="8"/>
  <c r="A49" i="8"/>
  <c r="C49" i="8"/>
  <c r="E49" i="8"/>
  <c r="G49" i="8"/>
  <c r="I49" i="8"/>
  <c r="K49" i="8"/>
  <c r="M49" i="8"/>
  <c r="O49" i="8"/>
  <c r="Q49" i="8"/>
  <c r="A50" i="8"/>
  <c r="C50" i="8"/>
  <c r="E50" i="8"/>
  <c r="G50" i="8"/>
  <c r="I50" i="8"/>
  <c r="K50" i="8"/>
  <c r="M50" i="8"/>
  <c r="O50" i="8"/>
  <c r="Q50" i="8"/>
  <c r="A51" i="8"/>
  <c r="C51" i="8"/>
  <c r="E51" i="8"/>
  <c r="G51" i="8"/>
  <c r="I51" i="8"/>
  <c r="K51" i="8"/>
  <c r="M51" i="8"/>
  <c r="O51" i="8"/>
  <c r="Q51" i="8"/>
  <c r="A52" i="8"/>
  <c r="C52" i="8"/>
  <c r="E52" i="8"/>
  <c r="G52" i="8"/>
  <c r="I52" i="8"/>
  <c r="K52" i="8"/>
  <c r="M52" i="8"/>
  <c r="O52" i="8"/>
  <c r="Q52" i="8"/>
  <c r="A53" i="8"/>
  <c r="C53" i="8"/>
  <c r="E53" i="8"/>
  <c r="G53" i="8"/>
  <c r="I53" i="8"/>
  <c r="K53" i="8"/>
  <c r="M53" i="8"/>
  <c r="O53" i="8"/>
  <c r="Q53" i="8"/>
  <c r="A54" i="8"/>
  <c r="C54" i="8"/>
  <c r="E54" i="8"/>
  <c r="G54" i="8"/>
  <c r="I54" i="8"/>
  <c r="K54" i="8"/>
  <c r="M54" i="8"/>
  <c r="O54" i="8"/>
  <c r="Q54" i="8"/>
  <c r="A55" i="8"/>
  <c r="C55" i="8"/>
  <c r="E55" i="8"/>
  <c r="G55" i="8"/>
  <c r="I55" i="8"/>
  <c r="K55" i="8"/>
  <c r="M55" i="8"/>
  <c r="O55" i="8"/>
  <c r="Q55" i="8"/>
  <c r="A56" i="8"/>
  <c r="C56" i="8"/>
  <c r="E56" i="8"/>
  <c r="G56" i="8"/>
  <c r="I56" i="8"/>
  <c r="K56" i="8"/>
  <c r="M56" i="8"/>
  <c r="O56" i="8"/>
  <c r="Q56" i="8"/>
  <c r="A57" i="8"/>
  <c r="C57" i="8"/>
  <c r="E57" i="8"/>
  <c r="G57" i="8"/>
  <c r="I57" i="8"/>
  <c r="K57" i="8"/>
  <c r="M57" i="8"/>
  <c r="O57" i="8"/>
  <c r="Q57" i="8"/>
  <c r="A58" i="8"/>
  <c r="C58" i="8"/>
  <c r="E58" i="8"/>
  <c r="G58" i="8"/>
  <c r="I58" i="8"/>
  <c r="K58" i="8"/>
  <c r="M58" i="8"/>
  <c r="O58" i="8"/>
  <c r="Q58" i="8"/>
  <c r="A59" i="8"/>
  <c r="C59" i="8"/>
  <c r="E59" i="8"/>
  <c r="G59" i="8"/>
  <c r="I59" i="8"/>
  <c r="K59" i="8"/>
  <c r="M59" i="8"/>
  <c r="O59" i="8"/>
  <c r="Q59" i="8"/>
  <c r="A60" i="8"/>
  <c r="C60" i="8"/>
  <c r="E60" i="8"/>
  <c r="G60" i="8"/>
  <c r="I60" i="8"/>
  <c r="K60" i="8"/>
  <c r="M60" i="8"/>
  <c r="O60" i="8"/>
  <c r="Q60" i="8"/>
  <c r="A61" i="8"/>
  <c r="C61" i="8"/>
  <c r="E61" i="8"/>
  <c r="G61" i="8"/>
  <c r="I61" i="8"/>
  <c r="K61" i="8"/>
  <c r="M61" i="8"/>
  <c r="O61" i="8"/>
  <c r="Q61" i="8"/>
  <c r="A62" i="8"/>
  <c r="C62" i="8"/>
  <c r="E62" i="8"/>
  <c r="G62" i="8"/>
  <c r="I62" i="8"/>
  <c r="K62" i="8"/>
  <c r="M62" i="8"/>
  <c r="O62" i="8"/>
  <c r="Q62" i="8"/>
  <c r="A63" i="8"/>
  <c r="C63" i="8"/>
  <c r="E63" i="8"/>
  <c r="G63" i="8"/>
  <c r="I63" i="8"/>
  <c r="K63" i="8"/>
  <c r="M63" i="8"/>
  <c r="O63" i="8"/>
  <c r="Q63" i="8"/>
  <c r="A64" i="8"/>
  <c r="C64" i="8"/>
  <c r="E64" i="8"/>
  <c r="G64" i="8"/>
  <c r="I64" i="8"/>
  <c r="K64" i="8"/>
  <c r="M64" i="8"/>
  <c r="O64" i="8"/>
  <c r="Q64" i="8"/>
  <c r="E42" i="7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E6" i="4"/>
  <c r="G6" i="4"/>
  <c r="I6" i="4"/>
  <c r="K6" i="4"/>
  <c r="M6" i="4"/>
  <c r="O6" i="4"/>
  <c r="Q6" i="4"/>
  <c r="E7" i="4"/>
  <c r="G7" i="4"/>
  <c r="I7" i="4"/>
  <c r="K7" i="4"/>
  <c r="M7" i="4"/>
  <c r="O7" i="4"/>
  <c r="Q7" i="4"/>
  <c r="E8" i="4"/>
  <c r="G8" i="4"/>
  <c r="I8" i="4"/>
  <c r="K8" i="4"/>
  <c r="M8" i="4"/>
  <c r="O8" i="4"/>
  <c r="Q8" i="4"/>
  <c r="E9" i="4"/>
  <c r="G9" i="4"/>
  <c r="I9" i="4"/>
  <c r="K9" i="4"/>
  <c r="M9" i="4"/>
  <c r="O9" i="4"/>
  <c r="Q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E12" i="4"/>
  <c r="G12" i="4"/>
  <c r="I12" i="4"/>
  <c r="K12" i="4"/>
  <c r="M12" i="4"/>
  <c r="O12" i="4"/>
  <c r="Q12" i="4"/>
  <c r="E13" i="4"/>
  <c r="G13" i="4"/>
  <c r="I13" i="4"/>
  <c r="K13" i="4"/>
  <c r="M13" i="4"/>
  <c r="O13" i="4"/>
  <c r="Q13" i="4"/>
  <c r="E14" i="4"/>
  <c r="G14" i="4"/>
  <c r="I14" i="4"/>
  <c r="K14" i="4"/>
  <c r="M14" i="4"/>
  <c r="O14" i="4"/>
  <c r="Q14" i="4"/>
  <c r="E15" i="4"/>
  <c r="G15" i="4"/>
  <c r="I15" i="4"/>
  <c r="K15" i="4"/>
  <c r="M15" i="4"/>
  <c r="O15" i="4"/>
  <c r="Q15" i="4"/>
  <c r="E16" i="4"/>
  <c r="G16" i="4"/>
  <c r="I16" i="4"/>
  <c r="K16" i="4"/>
  <c r="M16" i="4"/>
  <c r="O16" i="4"/>
  <c r="Q16" i="4"/>
  <c r="E17" i="4"/>
  <c r="G17" i="4"/>
  <c r="I17" i="4"/>
  <c r="K17" i="4"/>
  <c r="M17" i="4"/>
  <c r="O17" i="4"/>
  <c r="Q17" i="4"/>
  <c r="E18" i="4"/>
  <c r="G18" i="4"/>
  <c r="I18" i="4"/>
  <c r="K18" i="4"/>
  <c r="M18" i="4"/>
  <c r="O18" i="4"/>
  <c r="Q18" i="4"/>
  <c r="E19" i="4"/>
  <c r="G19" i="4"/>
  <c r="I19" i="4"/>
  <c r="K19" i="4"/>
  <c r="M19" i="4"/>
  <c r="O19" i="4"/>
  <c r="Q19" i="4"/>
  <c r="E20" i="4"/>
  <c r="G20" i="4"/>
  <c r="I20" i="4"/>
  <c r="K20" i="4"/>
  <c r="M20" i="4"/>
  <c r="O20" i="4"/>
  <c r="Q20" i="4"/>
  <c r="E21" i="4"/>
  <c r="G21" i="4"/>
  <c r="I21" i="4"/>
  <c r="K21" i="4"/>
  <c r="M21" i="4"/>
  <c r="O21" i="4"/>
  <c r="Q21" i="4"/>
  <c r="E22" i="4"/>
  <c r="G22" i="4"/>
  <c r="I22" i="4"/>
  <c r="K22" i="4"/>
  <c r="M22" i="4"/>
  <c r="O22" i="4"/>
  <c r="Q22" i="4"/>
  <c r="E23" i="4"/>
  <c r="G23" i="4"/>
  <c r="I23" i="4"/>
  <c r="K23" i="4"/>
  <c r="M23" i="4"/>
  <c r="O23" i="4"/>
  <c r="Q23" i="4"/>
  <c r="E24" i="4"/>
  <c r="G24" i="4"/>
  <c r="I24" i="4"/>
  <c r="K24" i="4"/>
  <c r="M24" i="4"/>
  <c r="O24" i="4"/>
  <c r="Q24" i="4"/>
  <c r="E25" i="4"/>
  <c r="G25" i="4"/>
  <c r="I25" i="4"/>
  <c r="K25" i="4"/>
  <c r="M25" i="4"/>
  <c r="O25" i="4"/>
  <c r="Q25" i="4"/>
  <c r="E26" i="4"/>
  <c r="G26" i="4"/>
  <c r="I26" i="4"/>
  <c r="K26" i="4"/>
  <c r="M26" i="4"/>
  <c r="O26" i="4"/>
  <c r="Q26" i="4"/>
  <c r="E27" i="4"/>
  <c r="G27" i="4"/>
  <c r="I27" i="4"/>
  <c r="K27" i="4"/>
  <c r="M27" i="4"/>
  <c r="O27" i="4"/>
  <c r="Q27" i="4"/>
  <c r="E28" i="4"/>
  <c r="G28" i="4"/>
  <c r="I28" i="4"/>
  <c r="K28" i="4"/>
  <c r="M28" i="4"/>
  <c r="O28" i="4"/>
  <c r="Q28" i="4"/>
  <c r="E29" i="4"/>
  <c r="G29" i="4"/>
  <c r="I29" i="4"/>
  <c r="K29" i="4"/>
  <c r="M29" i="4"/>
  <c r="O29" i="4"/>
  <c r="Q29" i="4"/>
  <c r="E30" i="4"/>
  <c r="G30" i="4"/>
  <c r="I30" i="4"/>
  <c r="K30" i="4"/>
  <c r="M30" i="4"/>
  <c r="O30" i="4"/>
  <c r="Q30" i="4"/>
  <c r="E31" i="4"/>
  <c r="G31" i="4"/>
  <c r="I31" i="4"/>
  <c r="K31" i="4"/>
  <c r="M31" i="4"/>
  <c r="O31" i="4"/>
  <c r="Q31" i="4"/>
  <c r="E32" i="4"/>
  <c r="G32" i="4"/>
  <c r="I32" i="4"/>
  <c r="K32" i="4"/>
  <c r="M32" i="4"/>
  <c r="O32" i="4"/>
  <c r="Q32" i="4"/>
  <c r="E33" i="4"/>
  <c r="G33" i="4"/>
  <c r="I33" i="4"/>
  <c r="K33" i="4"/>
  <c r="M33" i="4"/>
  <c r="O33" i="4"/>
  <c r="Q33" i="4"/>
  <c r="E34" i="4"/>
  <c r="G34" i="4"/>
  <c r="I34" i="4"/>
  <c r="K34" i="4"/>
  <c r="M34" i="4"/>
  <c r="O34" i="4"/>
  <c r="Q34" i="4"/>
  <c r="E35" i="4"/>
  <c r="G35" i="4"/>
  <c r="I35" i="4"/>
  <c r="K35" i="4"/>
  <c r="M35" i="4"/>
  <c r="O35" i="4"/>
  <c r="Q35" i="4"/>
  <c r="E36" i="4"/>
  <c r="G36" i="4"/>
  <c r="I36" i="4"/>
  <c r="K36" i="4"/>
  <c r="M36" i="4"/>
  <c r="O36" i="4"/>
  <c r="Q36" i="4"/>
  <c r="E37" i="4"/>
  <c r="G37" i="4"/>
  <c r="I37" i="4"/>
  <c r="K37" i="4"/>
  <c r="M37" i="4"/>
  <c r="O37" i="4"/>
  <c r="Q37" i="4"/>
  <c r="E38" i="4"/>
  <c r="G38" i="4"/>
  <c r="I38" i="4"/>
  <c r="K38" i="4"/>
  <c r="M38" i="4"/>
  <c r="O38" i="4"/>
  <c r="Q38" i="4"/>
  <c r="E39" i="4"/>
  <c r="G39" i="4"/>
  <c r="I39" i="4"/>
  <c r="K39" i="4"/>
  <c r="M39" i="4"/>
  <c r="O39" i="4"/>
  <c r="Q39" i="4"/>
  <c r="E40" i="4"/>
  <c r="G40" i="4"/>
  <c r="I40" i="4"/>
  <c r="K40" i="4"/>
  <c r="M40" i="4"/>
  <c r="O40" i="4"/>
  <c r="Q40" i="4"/>
  <c r="E41" i="4"/>
  <c r="G41" i="4"/>
  <c r="I41" i="4"/>
  <c r="K41" i="4"/>
  <c r="M41" i="4"/>
  <c r="O41" i="4"/>
  <c r="Q41" i="4"/>
  <c r="E42" i="4"/>
  <c r="G42" i="4"/>
  <c r="I42" i="4"/>
  <c r="K42" i="4"/>
  <c r="M42" i="4"/>
  <c r="O42" i="4"/>
  <c r="Q42" i="4"/>
  <c r="E43" i="4"/>
  <c r="G43" i="4"/>
  <c r="I43" i="4"/>
  <c r="K43" i="4"/>
  <c r="M43" i="4"/>
  <c r="O43" i="4"/>
  <c r="Q43" i="4"/>
  <c r="E44" i="4"/>
  <c r="G44" i="4"/>
  <c r="I44" i="4"/>
  <c r="K44" i="4"/>
  <c r="M44" i="4"/>
  <c r="O44" i="4"/>
  <c r="Q44" i="4"/>
  <c r="E45" i="4"/>
  <c r="G45" i="4"/>
  <c r="I45" i="4"/>
  <c r="K45" i="4"/>
  <c r="M45" i="4"/>
  <c r="O45" i="4"/>
  <c r="Q45" i="4"/>
  <c r="E46" i="4"/>
  <c r="G46" i="4"/>
  <c r="I46" i="4"/>
  <c r="K46" i="4"/>
  <c r="M46" i="4"/>
  <c r="O46" i="4"/>
  <c r="Q46" i="4"/>
  <c r="E47" i="4"/>
  <c r="G47" i="4"/>
  <c r="I47" i="4"/>
  <c r="K47" i="4"/>
  <c r="M47" i="4"/>
  <c r="O47" i="4"/>
  <c r="Q47" i="4"/>
  <c r="E48" i="4"/>
  <c r="G48" i="4"/>
  <c r="I48" i="4"/>
  <c r="K48" i="4"/>
  <c r="M48" i="4"/>
  <c r="O48" i="4"/>
  <c r="Q48" i="4"/>
  <c r="E49" i="4"/>
  <c r="G49" i="4"/>
  <c r="I49" i="4"/>
  <c r="K49" i="4"/>
  <c r="M49" i="4"/>
  <c r="O49" i="4"/>
  <c r="Q49" i="4"/>
  <c r="E50" i="4"/>
  <c r="G50" i="4"/>
  <c r="I50" i="4"/>
  <c r="K50" i="4"/>
  <c r="M50" i="4"/>
  <c r="O50" i="4"/>
  <c r="Q50" i="4"/>
  <c r="E51" i="4"/>
  <c r="G51" i="4"/>
  <c r="I51" i="4"/>
  <c r="K51" i="4"/>
  <c r="M51" i="4"/>
  <c r="O51" i="4"/>
  <c r="Q51" i="4"/>
  <c r="E52" i="4"/>
  <c r="G52" i="4"/>
  <c r="I52" i="4"/>
  <c r="K52" i="4"/>
  <c r="M52" i="4"/>
  <c r="O52" i="4"/>
  <c r="Q52" i="4"/>
  <c r="E53" i="4"/>
  <c r="G53" i="4"/>
  <c r="I53" i="4"/>
  <c r="K53" i="4"/>
  <c r="M53" i="4"/>
  <c r="O53" i="4"/>
  <c r="Q53" i="4"/>
  <c r="E54" i="4"/>
  <c r="G54" i="4"/>
  <c r="I54" i="4"/>
  <c r="K54" i="4"/>
  <c r="M54" i="4"/>
  <c r="O54" i="4"/>
  <c r="Q54" i="4"/>
  <c r="E55" i="4"/>
  <c r="G55" i="4"/>
  <c r="I55" i="4"/>
  <c r="K55" i="4"/>
  <c r="M55" i="4"/>
  <c r="O55" i="4"/>
  <c r="Q55" i="4"/>
  <c r="E56" i="4"/>
  <c r="G56" i="4"/>
  <c r="I56" i="4"/>
  <c r="K56" i="4"/>
  <c r="M56" i="4"/>
  <c r="O56" i="4"/>
  <c r="Q56" i="4"/>
  <c r="E57" i="4"/>
  <c r="G57" i="4"/>
  <c r="I57" i="4"/>
  <c r="K57" i="4"/>
  <c r="M57" i="4"/>
  <c r="O57" i="4"/>
  <c r="Q57" i="4"/>
  <c r="E58" i="4"/>
  <c r="G58" i="4"/>
  <c r="I58" i="4"/>
  <c r="K58" i="4"/>
  <c r="M58" i="4"/>
  <c r="O58" i="4"/>
  <c r="Q58" i="4"/>
  <c r="E59" i="4"/>
  <c r="G59" i="4"/>
  <c r="I59" i="4"/>
  <c r="K59" i="4"/>
  <c r="M59" i="4"/>
  <c r="O59" i="4"/>
  <c r="Q59" i="4"/>
  <c r="E60" i="4"/>
  <c r="G60" i="4"/>
  <c r="I60" i="4"/>
  <c r="K60" i="4"/>
  <c r="M60" i="4"/>
  <c r="O60" i="4"/>
  <c r="Q60" i="4"/>
  <c r="E61" i="4"/>
  <c r="G61" i="4"/>
  <c r="I61" i="4"/>
  <c r="K61" i="4"/>
  <c r="M61" i="4"/>
  <c r="O61" i="4"/>
  <c r="Q61" i="4"/>
  <c r="E62" i="4"/>
  <c r="G62" i="4"/>
  <c r="I62" i="4"/>
  <c r="K62" i="4"/>
  <c r="M62" i="4"/>
  <c r="O62" i="4"/>
  <c r="Q62" i="4"/>
  <c r="E63" i="4"/>
  <c r="G63" i="4"/>
  <c r="I63" i="4"/>
  <c r="K63" i="4"/>
  <c r="M63" i="4"/>
  <c r="O63" i="4"/>
  <c r="Q63" i="4"/>
  <c r="E64" i="4"/>
  <c r="G64" i="4"/>
  <c r="I64" i="4"/>
  <c r="K64" i="4"/>
  <c r="M64" i="4"/>
  <c r="O64" i="4"/>
  <c r="Q64" i="4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L33" i="6"/>
  <c r="AL34" i="6"/>
  <c r="AL35" i="6"/>
  <c r="AL36" i="6"/>
  <c r="AL37" i="6"/>
  <c r="AL38" i="6"/>
  <c r="AL39" i="6"/>
  <c r="AL40" i="6"/>
  <c r="AL41" i="6"/>
  <c r="AL42" i="6"/>
  <c r="AL43" i="6"/>
  <c r="AL44" i="6"/>
  <c r="AL45" i="6"/>
  <c r="AL46" i="6"/>
  <c r="AL47" i="6"/>
  <c r="AL48" i="6"/>
  <c r="AL49" i="6"/>
  <c r="AL50" i="6"/>
  <c r="AL51" i="6"/>
  <c r="AL52" i="6"/>
  <c r="AL53" i="6"/>
  <c r="AL54" i="6"/>
  <c r="AL55" i="6"/>
  <c r="AL56" i="6"/>
  <c r="AL57" i="6"/>
  <c r="AL58" i="6"/>
  <c r="AL59" i="6"/>
  <c r="AL60" i="6"/>
  <c r="AL61" i="6"/>
  <c r="AL62" i="6"/>
  <c r="AL63" i="6"/>
  <c r="AL64" i="6"/>
  <c r="E6" i="6"/>
  <c r="G6" i="6"/>
  <c r="E7" i="6"/>
  <c r="G7" i="6"/>
  <c r="E8" i="6"/>
  <c r="G8" i="6"/>
  <c r="E9" i="6"/>
  <c r="G9" i="6"/>
  <c r="E10" i="6"/>
  <c r="G10" i="6"/>
  <c r="E11" i="6"/>
  <c r="G11" i="6"/>
  <c r="E12" i="6"/>
  <c r="G12" i="6"/>
  <c r="E13" i="6"/>
  <c r="G13" i="6"/>
  <c r="E14" i="6"/>
  <c r="G14" i="6"/>
  <c r="E15" i="6"/>
  <c r="G15" i="6"/>
  <c r="E16" i="6"/>
  <c r="G16" i="6"/>
  <c r="E17" i="6"/>
  <c r="G17" i="6"/>
  <c r="E18" i="6"/>
  <c r="G18" i="6"/>
  <c r="E19" i="6"/>
  <c r="G19" i="6"/>
  <c r="E20" i="6"/>
  <c r="G20" i="6"/>
  <c r="E21" i="6"/>
  <c r="G21" i="6"/>
  <c r="E22" i="6"/>
  <c r="G22" i="6"/>
  <c r="E23" i="6"/>
  <c r="G23" i="6"/>
  <c r="E24" i="6"/>
  <c r="G24" i="6"/>
  <c r="E25" i="6"/>
  <c r="G25" i="6"/>
  <c r="E26" i="6"/>
  <c r="G26" i="6"/>
  <c r="E27" i="6"/>
  <c r="G27" i="6"/>
  <c r="E28" i="6"/>
  <c r="G28" i="6"/>
  <c r="E29" i="6"/>
  <c r="G29" i="6"/>
  <c r="E30" i="6"/>
  <c r="G30" i="6"/>
  <c r="E31" i="6"/>
  <c r="G31" i="6"/>
  <c r="E32" i="6"/>
  <c r="G32" i="6"/>
  <c r="E33" i="6"/>
  <c r="G33" i="6"/>
  <c r="E34" i="6"/>
  <c r="G34" i="6"/>
  <c r="E35" i="6"/>
  <c r="G35" i="6"/>
  <c r="E36" i="6"/>
  <c r="G36" i="6"/>
  <c r="E37" i="6"/>
  <c r="G37" i="6"/>
  <c r="E38" i="6"/>
  <c r="G38" i="6"/>
  <c r="E39" i="6"/>
  <c r="G39" i="6"/>
  <c r="E40" i="6"/>
  <c r="G40" i="6"/>
  <c r="E41" i="6"/>
  <c r="G41" i="6"/>
  <c r="E42" i="6"/>
  <c r="G42" i="6"/>
  <c r="E43" i="6"/>
  <c r="G43" i="6"/>
  <c r="E44" i="6"/>
  <c r="G44" i="6"/>
  <c r="E45" i="6"/>
  <c r="G45" i="6"/>
  <c r="E46" i="6"/>
  <c r="G46" i="6"/>
  <c r="E47" i="6"/>
  <c r="G47" i="6"/>
  <c r="E48" i="6"/>
  <c r="G48" i="6"/>
  <c r="E49" i="6"/>
  <c r="G49" i="6"/>
  <c r="E50" i="6"/>
  <c r="G50" i="6"/>
  <c r="E51" i="6"/>
  <c r="G51" i="6"/>
  <c r="E52" i="6"/>
  <c r="G52" i="6"/>
  <c r="E53" i="6"/>
  <c r="G53" i="6"/>
  <c r="E54" i="6"/>
  <c r="G54" i="6"/>
  <c r="E55" i="6"/>
  <c r="G55" i="6"/>
  <c r="E56" i="6"/>
  <c r="G56" i="6"/>
  <c r="E57" i="6"/>
  <c r="G57" i="6"/>
  <c r="E58" i="6"/>
  <c r="G58" i="6"/>
  <c r="E59" i="6"/>
  <c r="G59" i="6"/>
  <c r="E60" i="6"/>
  <c r="G60" i="6"/>
  <c r="E61" i="6"/>
  <c r="G61" i="6"/>
  <c r="E62" i="6"/>
  <c r="G62" i="6"/>
  <c r="E63" i="6"/>
  <c r="G63" i="6"/>
  <c r="E64" i="6"/>
  <c r="G64" i="6"/>
  <c r="A6" i="6"/>
  <c r="C6" i="6"/>
  <c r="A7" i="6"/>
  <c r="C7" i="6"/>
  <c r="A8" i="6"/>
  <c r="C8" i="6"/>
  <c r="A9" i="6"/>
  <c r="C9" i="6"/>
  <c r="A10" i="6"/>
  <c r="C10" i="6"/>
  <c r="A11" i="6"/>
  <c r="C11" i="6"/>
  <c r="A12" i="6"/>
  <c r="C12" i="6"/>
  <c r="A13" i="6"/>
  <c r="C13" i="6"/>
  <c r="A14" i="6"/>
  <c r="C14" i="6"/>
  <c r="A15" i="6"/>
  <c r="C15" i="6"/>
  <c r="A16" i="6"/>
  <c r="C16" i="6"/>
  <c r="A17" i="6"/>
  <c r="C17" i="6"/>
  <c r="A18" i="6"/>
  <c r="C18" i="6"/>
  <c r="A19" i="6"/>
  <c r="C19" i="6"/>
  <c r="A20" i="6"/>
  <c r="C20" i="6"/>
  <c r="A21" i="6"/>
  <c r="C21" i="6"/>
  <c r="A22" i="6"/>
  <c r="C22" i="6"/>
  <c r="A23" i="6"/>
  <c r="C23" i="6"/>
  <c r="A24" i="6"/>
  <c r="C24" i="6"/>
  <c r="A25" i="6"/>
  <c r="C25" i="6"/>
  <c r="A26" i="6"/>
  <c r="C26" i="6"/>
  <c r="A27" i="6"/>
  <c r="C27" i="6"/>
  <c r="A28" i="6"/>
  <c r="C28" i="6"/>
  <c r="A29" i="6"/>
  <c r="C29" i="6"/>
  <c r="A30" i="6"/>
  <c r="C30" i="6"/>
  <c r="A31" i="6"/>
  <c r="C31" i="6"/>
  <c r="A32" i="6"/>
  <c r="C32" i="6"/>
  <c r="A33" i="6"/>
  <c r="C33" i="6"/>
  <c r="A34" i="6"/>
  <c r="C34" i="6"/>
  <c r="A35" i="6"/>
  <c r="C35" i="6"/>
  <c r="A36" i="6"/>
  <c r="C36" i="6"/>
  <c r="A37" i="6"/>
  <c r="C37" i="6"/>
  <c r="A38" i="6"/>
  <c r="C38" i="6"/>
  <c r="A39" i="6"/>
  <c r="C39" i="6"/>
  <c r="A40" i="6"/>
  <c r="C40" i="6"/>
  <c r="A41" i="6"/>
  <c r="C41" i="6"/>
  <c r="A42" i="6"/>
  <c r="C42" i="6"/>
  <c r="A43" i="6"/>
  <c r="C43" i="6"/>
  <c r="A44" i="6"/>
  <c r="C44" i="6"/>
  <c r="A45" i="6"/>
  <c r="C45" i="6"/>
  <c r="A46" i="6"/>
  <c r="C46" i="6"/>
  <c r="A47" i="6"/>
  <c r="C47" i="6"/>
  <c r="A48" i="6"/>
  <c r="C48" i="6"/>
  <c r="A49" i="6"/>
  <c r="C49" i="6"/>
  <c r="A50" i="6"/>
  <c r="C50" i="6"/>
  <c r="A51" i="6"/>
  <c r="C51" i="6"/>
  <c r="A52" i="6"/>
  <c r="C52" i="6"/>
  <c r="A53" i="6"/>
  <c r="C53" i="6"/>
  <c r="A54" i="6"/>
  <c r="C54" i="6"/>
  <c r="A55" i="6"/>
  <c r="C55" i="6"/>
  <c r="A56" i="6"/>
  <c r="C56" i="6"/>
  <c r="A57" i="6"/>
  <c r="C57" i="6"/>
  <c r="A58" i="6"/>
  <c r="C58" i="6"/>
  <c r="A59" i="6"/>
  <c r="C59" i="6"/>
  <c r="A60" i="6"/>
  <c r="C60" i="6"/>
  <c r="A61" i="6"/>
  <c r="C61" i="6"/>
  <c r="A62" i="6"/>
  <c r="C62" i="6"/>
  <c r="A63" i="6"/>
  <c r="C63" i="6"/>
  <c r="A64" i="6"/>
  <c r="C64" i="6"/>
  <c r="AL57" i="2"/>
  <c r="AL58" i="2"/>
  <c r="AL59" i="2"/>
  <c r="AL60" i="2"/>
  <c r="AL61" i="2"/>
  <c r="AL62" i="2"/>
  <c r="AL63" i="2"/>
  <c r="AL64" i="2"/>
  <c r="M42" i="5"/>
  <c r="A6" i="4"/>
  <c r="C6" i="4"/>
  <c r="A7" i="4"/>
  <c r="C7" i="4"/>
  <c r="A8" i="4"/>
  <c r="C8" i="4"/>
  <c r="A9" i="4"/>
  <c r="C9" i="4"/>
  <c r="A10" i="4"/>
  <c r="C10" i="4"/>
  <c r="A11" i="4"/>
  <c r="C11" i="4"/>
  <c r="A12" i="4"/>
  <c r="C12" i="4"/>
  <c r="A13" i="4"/>
  <c r="C13" i="4"/>
  <c r="A14" i="4"/>
  <c r="C14" i="4"/>
  <c r="A15" i="4"/>
  <c r="C15" i="4"/>
  <c r="A16" i="4"/>
  <c r="C16" i="4"/>
  <c r="A17" i="4"/>
  <c r="C17" i="4"/>
  <c r="A18" i="4"/>
  <c r="C18" i="4"/>
  <c r="A19" i="4"/>
  <c r="C19" i="4"/>
  <c r="A20" i="4"/>
  <c r="C20" i="4"/>
  <c r="A21" i="4"/>
  <c r="C21" i="4"/>
  <c r="A22" i="4"/>
  <c r="C22" i="4"/>
  <c r="A23" i="4"/>
  <c r="C23" i="4"/>
  <c r="A24" i="4"/>
  <c r="C24" i="4"/>
  <c r="A25" i="4"/>
  <c r="C25" i="4"/>
  <c r="A26" i="4"/>
  <c r="C26" i="4"/>
  <c r="A27" i="4"/>
  <c r="C27" i="4"/>
  <c r="A28" i="4"/>
  <c r="C28" i="4"/>
  <c r="A29" i="4"/>
  <c r="C29" i="4"/>
  <c r="A30" i="4"/>
  <c r="C30" i="4"/>
  <c r="A31" i="4"/>
  <c r="C31" i="4"/>
  <c r="A32" i="4"/>
  <c r="C32" i="4"/>
  <c r="A33" i="4"/>
  <c r="C33" i="4"/>
  <c r="A34" i="4"/>
  <c r="C34" i="4"/>
  <c r="A35" i="4"/>
  <c r="C35" i="4"/>
  <c r="A36" i="4"/>
  <c r="C36" i="4"/>
  <c r="A37" i="4"/>
  <c r="C37" i="4"/>
  <c r="A38" i="4"/>
  <c r="C38" i="4"/>
  <c r="A39" i="4"/>
  <c r="C39" i="4"/>
  <c r="A40" i="4"/>
  <c r="C40" i="4"/>
  <c r="A41" i="4"/>
  <c r="C41" i="4"/>
  <c r="A42" i="4"/>
  <c r="C42" i="4"/>
  <c r="A43" i="4"/>
  <c r="C43" i="4"/>
  <c r="A44" i="4"/>
  <c r="C44" i="4"/>
  <c r="A45" i="4"/>
  <c r="C45" i="4"/>
  <c r="A46" i="4"/>
  <c r="C46" i="4"/>
  <c r="A47" i="4"/>
  <c r="C47" i="4"/>
  <c r="A48" i="4"/>
  <c r="C48" i="4"/>
  <c r="A49" i="4"/>
  <c r="C49" i="4"/>
  <c r="A50" i="4"/>
  <c r="C50" i="4"/>
  <c r="A51" i="4"/>
  <c r="C51" i="4"/>
  <c r="A52" i="4"/>
  <c r="C52" i="4"/>
  <c r="A53" i="4"/>
  <c r="C53" i="4"/>
  <c r="A54" i="4"/>
  <c r="C54" i="4"/>
  <c r="A55" i="4"/>
  <c r="C55" i="4"/>
  <c r="A56" i="4"/>
  <c r="C56" i="4"/>
  <c r="A57" i="4"/>
  <c r="C57" i="4"/>
  <c r="A58" i="4"/>
  <c r="C58" i="4"/>
  <c r="A59" i="4"/>
  <c r="C59" i="4"/>
  <c r="A60" i="4"/>
  <c r="C60" i="4"/>
  <c r="A61" i="4"/>
  <c r="C61" i="4"/>
  <c r="A62" i="4"/>
  <c r="C62" i="4"/>
  <c r="A63" i="4"/>
  <c r="C63" i="4"/>
  <c r="A64" i="4"/>
  <c r="C64" i="4"/>
  <c r="E42" i="3"/>
  <c r="A63" i="2"/>
  <c r="C63" i="2"/>
  <c r="A64" i="2"/>
  <c r="C64" i="2"/>
  <c r="A59" i="2"/>
  <c r="C59" i="2"/>
  <c r="A60" i="2"/>
  <c r="C60" i="2"/>
  <c r="A61" i="2"/>
  <c r="C61" i="2"/>
  <c r="A62" i="2"/>
  <c r="C62" i="2"/>
  <c r="A49" i="2"/>
  <c r="C49" i="2"/>
  <c r="A50" i="2"/>
  <c r="C50" i="2"/>
  <c r="A51" i="2"/>
  <c r="C51" i="2"/>
  <c r="A52" i="2"/>
  <c r="C52" i="2"/>
  <c r="A53" i="2"/>
  <c r="C53" i="2"/>
  <c r="A54" i="2"/>
  <c r="C54" i="2"/>
  <c r="A55" i="2"/>
  <c r="C55" i="2"/>
  <c r="A56" i="2"/>
  <c r="C56" i="2"/>
  <c r="A57" i="2"/>
  <c r="C57" i="2"/>
  <c r="A58" i="2"/>
  <c r="C58" i="2"/>
  <c r="C29" i="7" l="1"/>
  <c r="G14" i="9"/>
  <c r="C33" i="7"/>
  <c r="C25" i="9"/>
  <c r="C13" i="7"/>
  <c r="K35" i="9"/>
  <c r="C17" i="7"/>
  <c r="K17" i="5"/>
  <c r="C39" i="5"/>
  <c r="G8" i="5"/>
  <c r="K13" i="5"/>
  <c r="C19" i="5"/>
  <c r="G24" i="5"/>
  <c r="K29" i="5"/>
  <c r="C35" i="5"/>
  <c r="G40" i="5"/>
  <c r="C17" i="9"/>
  <c r="K27" i="9"/>
  <c r="G38" i="9"/>
  <c r="G28" i="5"/>
  <c r="K9" i="5"/>
  <c r="C15" i="5"/>
  <c r="G20" i="5"/>
  <c r="K25" i="5"/>
  <c r="C31" i="5"/>
  <c r="G36" i="5"/>
  <c r="K41" i="5"/>
  <c r="C21" i="7"/>
  <c r="C37" i="7"/>
  <c r="C9" i="9"/>
  <c r="K19" i="9"/>
  <c r="G30" i="9"/>
  <c r="C41" i="9"/>
  <c r="G12" i="5"/>
  <c r="C23" i="5"/>
  <c r="K33" i="5"/>
  <c r="C11" i="5"/>
  <c r="G16" i="5"/>
  <c r="K21" i="5"/>
  <c r="C27" i="5"/>
  <c r="G32" i="5"/>
  <c r="K37" i="5"/>
  <c r="C9" i="7"/>
  <c r="C25" i="7"/>
  <c r="C41" i="7"/>
  <c r="K11" i="9"/>
  <c r="G22" i="9"/>
  <c r="C33" i="9"/>
  <c r="C9" i="5"/>
  <c r="K11" i="5"/>
  <c r="G14" i="5"/>
  <c r="C17" i="5"/>
  <c r="K19" i="5"/>
  <c r="G22" i="5"/>
  <c r="C25" i="5"/>
  <c r="K27" i="5"/>
  <c r="G30" i="5"/>
  <c r="C33" i="5"/>
  <c r="K35" i="5"/>
  <c r="G38" i="5"/>
  <c r="C41" i="5"/>
  <c r="C11" i="7"/>
  <c r="C19" i="7"/>
  <c r="C27" i="7"/>
  <c r="C35" i="7"/>
  <c r="K9" i="9"/>
  <c r="G12" i="9"/>
  <c r="C15" i="9"/>
  <c r="K17" i="9"/>
  <c r="G20" i="9"/>
  <c r="C23" i="9"/>
  <c r="K25" i="9"/>
  <c r="G28" i="9"/>
  <c r="C31" i="9"/>
  <c r="K33" i="9"/>
  <c r="G36" i="9"/>
  <c r="C39" i="9"/>
  <c r="K41" i="9"/>
  <c r="G10" i="9"/>
  <c r="C13" i="9"/>
  <c r="K15" i="9"/>
  <c r="G18" i="9"/>
  <c r="C21" i="9"/>
  <c r="K23" i="9"/>
  <c r="G26" i="9"/>
  <c r="C29" i="9"/>
  <c r="K31" i="9"/>
  <c r="G34" i="9"/>
  <c r="C37" i="9"/>
  <c r="K39" i="9"/>
  <c r="G42" i="9"/>
  <c r="G10" i="5"/>
  <c r="C13" i="5"/>
  <c r="K15" i="5"/>
  <c r="G18" i="5"/>
  <c r="C21" i="5"/>
  <c r="K23" i="5"/>
  <c r="G26" i="5"/>
  <c r="C29" i="5"/>
  <c r="K31" i="5"/>
  <c r="G34" i="5"/>
  <c r="C37" i="5"/>
  <c r="K39" i="5"/>
  <c r="G42" i="5"/>
  <c r="C15" i="7"/>
  <c r="C23" i="7"/>
  <c r="C31" i="7"/>
  <c r="C39" i="7"/>
  <c r="G8" i="9"/>
  <c r="C11" i="9"/>
  <c r="K13" i="9"/>
  <c r="G16" i="9"/>
  <c r="C19" i="9"/>
  <c r="K21" i="9"/>
  <c r="G24" i="9"/>
  <c r="C27" i="9"/>
  <c r="K29" i="9"/>
  <c r="G32" i="9"/>
  <c r="C35" i="9"/>
  <c r="K37" i="9"/>
  <c r="G40" i="9"/>
  <c r="I8" i="9"/>
  <c r="E9" i="9"/>
  <c r="M9" i="9"/>
  <c r="I10" i="9"/>
  <c r="E11" i="9"/>
  <c r="M11" i="9"/>
  <c r="I12" i="9"/>
  <c r="E13" i="9"/>
  <c r="M13" i="9"/>
  <c r="I14" i="9"/>
  <c r="E15" i="9"/>
  <c r="M15" i="9"/>
  <c r="I16" i="9"/>
  <c r="E17" i="9"/>
  <c r="M17" i="9"/>
  <c r="I18" i="9"/>
  <c r="E19" i="9"/>
  <c r="M19" i="9"/>
  <c r="I20" i="9"/>
  <c r="E21" i="9"/>
  <c r="M21" i="9"/>
  <c r="I22" i="9"/>
  <c r="E23" i="9"/>
  <c r="M23" i="9"/>
  <c r="I24" i="9"/>
  <c r="E25" i="9"/>
  <c r="M25" i="9"/>
  <c r="I26" i="9"/>
  <c r="E27" i="9"/>
  <c r="M27" i="9"/>
  <c r="I28" i="9"/>
  <c r="E29" i="9"/>
  <c r="M29" i="9"/>
  <c r="I30" i="9"/>
  <c r="E31" i="9"/>
  <c r="M31" i="9"/>
  <c r="I32" i="9"/>
  <c r="E33" i="9"/>
  <c r="M33" i="9"/>
  <c r="I34" i="9"/>
  <c r="E35" i="9"/>
  <c r="M35" i="9"/>
  <c r="I36" i="9"/>
  <c r="E37" i="9"/>
  <c r="M37" i="9"/>
  <c r="I38" i="9"/>
  <c r="E39" i="9"/>
  <c r="M39" i="9"/>
  <c r="I40" i="9"/>
  <c r="E41" i="9"/>
  <c r="M41" i="9"/>
  <c r="I42" i="9"/>
  <c r="C8" i="9"/>
  <c r="K8" i="9"/>
  <c r="G9" i="9"/>
  <c r="C10" i="9"/>
  <c r="K10" i="9"/>
  <c r="G11" i="9"/>
  <c r="C12" i="9"/>
  <c r="K12" i="9"/>
  <c r="G13" i="9"/>
  <c r="C14" i="9"/>
  <c r="K14" i="9"/>
  <c r="G15" i="9"/>
  <c r="C16" i="9"/>
  <c r="K16" i="9"/>
  <c r="G17" i="9"/>
  <c r="C18" i="9"/>
  <c r="K18" i="9"/>
  <c r="G19" i="9"/>
  <c r="C20" i="9"/>
  <c r="K20" i="9"/>
  <c r="G21" i="9"/>
  <c r="C22" i="9"/>
  <c r="K22" i="9"/>
  <c r="G23" i="9"/>
  <c r="C24" i="9"/>
  <c r="K24" i="9"/>
  <c r="G25" i="9"/>
  <c r="C26" i="9"/>
  <c r="K26" i="9"/>
  <c r="G27" i="9"/>
  <c r="C28" i="9"/>
  <c r="K28" i="9"/>
  <c r="G29" i="9"/>
  <c r="C30" i="9"/>
  <c r="K30" i="9"/>
  <c r="G31" i="9"/>
  <c r="C32" i="9"/>
  <c r="K32" i="9"/>
  <c r="G33" i="9"/>
  <c r="C34" i="9"/>
  <c r="K34" i="9"/>
  <c r="G35" i="9"/>
  <c r="C36" i="9"/>
  <c r="K36" i="9"/>
  <c r="G37" i="9"/>
  <c r="C38" i="9"/>
  <c r="K38" i="9"/>
  <c r="G39" i="9"/>
  <c r="C40" i="9"/>
  <c r="K40" i="9"/>
  <c r="G41" i="9"/>
  <c r="C42" i="9"/>
  <c r="K42" i="9"/>
  <c r="E8" i="9"/>
  <c r="M8" i="9"/>
  <c r="I9" i="9"/>
  <c r="E10" i="9"/>
  <c r="M10" i="9"/>
  <c r="I11" i="9"/>
  <c r="E12" i="9"/>
  <c r="M12" i="9"/>
  <c r="I13" i="9"/>
  <c r="E14" i="9"/>
  <c r="M14" i="9"/>
  <c r="I15" i="9"/>
  <c r="E16" i="9"/>
  <c r="M16" i="9"/>
  <c r="I17" i="9"/>
  <c r="E18" i="9"/>
  <c r="M18" i="9"/>
  <c r="I19" i="9"/>
  <c r="E20" i="9"/>
  <c r="M20" i="9"/>
  <c r="I21" i="9"/>
  <c r="E22" i="9"/>
  <c r="M22" i="9"/>
  <c r="I23" i="9"/>
  <c r="E24" i="9"/>
  <c r="M24" i="9"/>
  <c r="I25" i="9"/>
  <c r="E26" i="9"/>
  <c r="M26" i="9"/>
  <c r="I27" i="9"/>
  <c r="E28" i="9"/>
  <c r="M28" i="9"/>
  <c r="I29" i="9"/>
  <c r="E30" i="9"/>
  <c r="M30" i="9"/>
  <c r="I31" i="9"/>
  <c r="E32" i="9"/>
  <c r="M32" i="9"/>
  <c r="I33" i="9"/>
  <c r="E34" i="9"/>
  <c r="M34" i="9"/>
  <c r="I35" i="9"/>
  <c r="E36" i="9"/>
  <c r="M36" i="9"/>
  <c r="I37" i="9"/>
  <c r="E38" i="9"/>
  <c r="M38" i="9"/>
  <c r="I39" i="9"/>
  <c r="E40" i="9"/>
  <c r="M40" i="9"/>
  <c r="I41" i="9"/>
  <c r="E42" i="9"/>
  <c r="E9" i="7"/>
  <c r="E11" i="7"/>
  <c r="E13" i="7"/>
  <c r="E15" i="7"/>
  <c r="E17" i="7"/>
  <c r="E19" i="7"/>
  <c r="E21" i="7"/>
  <c r="E23" i="7"/>
  <c r="E25" i="7"/>
  <c r="E27" i="7"/>
  <c r="E29" i="7"/>
  <c r="E31" i="7"/>
  <c r="E33" i="7"/>
  <c r="E35" i="7"/>
  <c r="E37" i="7"/>
  <c r="E39" i="7"/>
  <c r="E41" i="7"/>
  <c r="C8" i="7"/>
  <c r="C10" i="7"/>
  <c r="C12" i="7"/>
  <c r="C14" i="7"/>
  <c r="C16" i="7"/>
  <c r="C18" i="7"/>
  <c r="C20" i="7"/>
  <c r="C22" i="7"/>
  <c r="C24" i="7"/>
  <c r="C26" i="7"/>
  <c r="C28" i="7"/>
  <c r="C30" i="7"/>
  <c r="C32" i="7"/>
  <c r="C34" i="7"/>
  <c r="C36" i="7"/>
  <c r="C38" i="7"/>
  <c r="C40" i="7"/>
  <c r="C42" i="7"/>
  <c r="E8" i="7"/>
  <c r="E10" i="7"/>
  <c r="E12" i="7"/>
  <c r="E14" i="7"/>
  <c r="E16" i="7"/>
  <c r="E18" i="7"/>
  <c r="E20" i="7"/>
  <c r="E22" i="7"/>
  <c r="E24" i="7"/>
  <c r="E26" i="7"/>
  <c r="E28" i="7"/>
  <c r="E30" i="7"/>
  <c r="E32" i="7"/>
  <c r="E34" i="7"/>
  <c r="E36" i="7"/>
  <c r="E38" i="7"/>
  <c r="E40" i="7"/>
  <c r="I8" i="5"/>
  <c r="E9" i="5"/>
  <c r="M9" i="5"/>
  <c r="I10" i="5"/>
  <c r="E11" i="5"/>
  <c r="M11" i="5"/>
  <c r="I12" i="5"/>
  <c r="E13" i="5"/>
  <c r="M13" i="5"/>
  <c r="I14" i="5"/>
  <c r="E15" i="5"/>
  <c r="M15" i="5"/>
  <c r="I16" i="5"/>
  <c r="E17" i="5"/>
  <c r="M17" i="5"/>
  <c r="I18" i="5"/>
  <c r="E19" i="5"/>
  <c r="M19" i="5"/>
  <c r="I20" i="5"/>
  <c r="E21" i="5"/>
  <c r="M21" i="5"/>
  <c r="I22" i="5"/>
  <c r="E23" i="5"/>
  <c r="M23" i="5"/>
  <c r="I24" i="5"/>
  <c r="E25" i="5"/>
  <c r="M25" i="5"/>
  <c r="I26" i="5"/>
  <c r="E27" i="5"/>
  <c r="M27" i="5"/>
  <c r="I28" i="5"/>
  <c r="E29" i="5"/>
  <c r="M29" i="5"/>
  <c r="I30" i="5"/>
  <c r="E31" i="5"/>
  <c r="M31" i="5"/>
  <c r="I32" i="5"/>
  <c r="E33" i="5"/>
  <c r="M33" i="5"/>
  <c r="I34" i="5"/>
  <c r="E35" i="5"/>
  <c r="M35" i="5"/>
  <c r="I36" i="5"/>
  <c r="E37" i="5"/>
  <c r="M37" i="5"/>
  <c r="I38" i="5"/>
  <c r="E39" i="5"/>
  <c r="M39" i="5"/>
  <c r="I40" i="5"/>
  <c r="E41" i="5"/>
  <c r="M41" i="5"/>
  <c r="I42" i="5"/>
  <c r="C8" i="5"/>
  <c r="K8" i="5"/>
  <c r="G9" i="5"/>
  <c r="C10" i="5"/>
  <c r="K10" i="5"/>
  <c r="G11" i="5"/>
  <c r="C12" i="5"/>
  <c r="K12" i="5"/>
  <c r="G13" i="5"/>
  <c r="C14" i="5"/>
  <c r="K14" i="5"/>
  <c r="G15" i="5"/>
  <c r="C16" i="5"/>
  <c r="K16" i="5"/>
  <c r="G17" i="5"/>
  <c r="C18" i="5"/>
  <c r="K18" i="5"/>
  <c r="G19" i="5"/>
  <c r="C20" i="5"/>
  <c r="K20" i="5"/>
  <c r="G21" i="5"/>
  <c r="C22" i="5"/>
  <c r="K22" i="5"/>
  <c r="G23" i="5"/>
  <c r="C24" i="5"/>
  <c r="K24" i="5"/>
  <c r="G25" i="5"/>
  <c r="C26" i="5"/>
  <c r="K26" i="5"/>
  <c r="G27" i="5"/>
  <c r="C28" i="5"/>
  <c r="K28" i="5"/>
  <c r="G29" i="5"/>
  <c r="C30" i="5"/>
  <c r="K30" i="5"/>
  <c r="G31" i="5"/>
  <c r="C32" i="5"/>
  <c r="K32" i="5"/>
  <c r="G33" i="5"/>
  <c r="C34" i="5"/>
  <c r="K34" i="5"/>
  <c r="G35" i="5"/>
  <c r="C36" i="5"/>
  <c r="K36" i="5"/>
  <c r="G37" i="5"/>
  <c r="C38" i="5"/>
  <c r="K38" i="5"/>
  <c r="G39" i="5"/>
  <c r="C40" i="5"/>
  <c r="K40" i="5"/>
  <c r="G41" i="5"/>
  <c r="C42" i="5"/>
  <c r="K42" i="5"/>
  <c r="E8" i="5"/>
  <c r="M8" i="5"/>
  <c r="I9" i="5"/>
  <c r="E10" i="5"/>
  <c r="M10" i="5"/>
  <c r="I11" i="5"/>
  <c r="E12" i="5"/>
  <c r="M12" i="5"/>
  <c r="I13" i="5"/>
  <c r="E14" i="5"/>
  <c r="M14" i="5"/>
  <c r="I15" i="5"/>
  <c r="E16" i="5"/>
  <c r="M16" i="5"/>
  <c r="I17" i="5"/>
  <c r="E18" i="5"/>
  <c r="M18" i="5"/>
  <c r="I19" i="5"/>
  <c r="E20" i="5"/>
  <c r="M20" i="5"/>
  <c r="I21" i="5"/>
  <c r="E22" i="5"/>
  <c r="M22" i="5"/>
  <c r="I23" i="5"/>
  <c r="E24" i="5"/>
  <c r="M24" i="5"/>
  <c r="I25" i="5"/>
  <c r="E26" i="5"/>
  <c r="M26" i="5"/>
  <c r="I27" i="5"/>
  <c r="E28" i="5"/>
  <c r="M28" i="5"/>
  <c r="I29" i="5"/>
  <c r="E30" i="5"/>
  <c r="M30" i="5"/>
  <c r="I31" i="5"/>
  <c r="E32" i="5"/>
  <c r="M32" i="5"/>
  <c r="I33" i="5"/>
  <c r="E34" i="5"/>
  <c r="M34" i="5"/>
  <c r="I35" i="5"/>
  <c r="E36" i="5"/>
  <c r="M36" i="5"/>
  <c r="I37" i="5"/>
  <c r="E38" i="5"/>
  <c r="M38" i="5"/>
  <c r="I39" i="5"/>
  <c r="E40" i="5"/>
  <c r="M40" i="5"/>
  <c r="I41" i="5"/>
  <c r="E42" i="5"/>
  <c r="C14" i="3"/>
  <c r="E10" i="3"/>
  <c r="E11" i="3"/>
  <c r="E29" i="3"/>
  <c r="E26" i="3"/>
  <c r="C15" i="3"/>
  <c r="C30" i="3"/>
  <c r="E27" i="3"/>
  <c r="C22" i="3"/>
  <c r="C37" i="3"/>
  <c r="E18" i="3"/>
  <c r="E35" i="3"/>
  <c r="C23" i="3"/>
  <c r="C38" i="3"/>
  <c r="E19" i="3"/>
  <c r="E36" i="3"/>
  <c r="C10" i="3"/>
  <c r="C18" i="3"/>
  <c r="C26" i="3"/>
  <c r="C33" i="3"/>
  <c r="C41" i="3"/>
  <c r="E14" i="3"/>
  <c r="E22" i="3"/>
  <c r="E31" i="3"/>
  <c r="E39" i="3"/>
  <c r="C11" i="3"/>
  <c r="C19" i="3"/>
  <c r="C27" i="3"/>
  <c r="C34" i="3"/>
  <c r="C42" i="3"/>
  <c r="E15" i="3"/>
  <c r="E23" i="3"/>
  <c r="E32" i="3"/>
  <c r="E40" i="3"/>
  <c r="C8" i="3"/>
  <c r="C12" i="3"/>
  <c r="C16" i="3"/>
  <c r="C20" i="3"/>
  <c r="C24" i="3"/>
  <c r="C28" i="3"/>
  <c r="C31" i="3"/>
  <c r="C35" i="3"/>
  <c r="C39" i="3"/>
  <c r="E8" i="3"/>
  <c r="E12" i="3"/>
  <c r="E16" i="3"/>
  <c r="E20" i="3"/>
  <c r="E24" i="3"/>
  <c r="E28" i="3"/>
  <c r="E33" i="3"/>
  <c r="E37" i="3"/>
  <c r="E41" i="3"/>
  <c r="C9" i="3"/>
  <c r="C13" i="3"/>
  <c r="C17" i="3"/>
  <c r="C21" i="3"/>
  <c r="C25" i="3"/>
  <c r="C29" i="3"/>
  <c r="C32" i="3"/>
  <c r="C36" i="3"/>
  <c r="C40" i="3"/>
  <c r="E9" i="3"/>
  <c r="E13" i="3"/>
  <c r="E17" i="3"/>
  <c r="E21" i="3"/>
  <c r="E25" i="3"/>
  <c r="E30" i="3"/>
  <c r="E34" i="3"/>
  <c r="E38" i="3"/>
  <c r="AL5" i="8"/>
  <c r="C5" i="8"/>
  <c r="A5" i="8"/>
  <c r="C5" i="6"/>
  <c r="A5" i="6"/>
  <c r="AL5" i="6"/>
  <c r="A6" i="2"/>
  <c r="C6" i="2"/>
  <c r="A7" i="2"/>
  <c r="C7" i="2"/>
  <c r="A8" i="2"/>
  <c r="C8" i="2"/>
  <c r="A9" i="2"/>
  <c r="C9" i="2"/>
  <c r="A10" i="2"/>
  <c r="C10" i="2"/>
  <c r="A11" i="2"/>
  <c r="C11" i="2"/>
  <c r="A12" i="2"/>
  <c r="C12" i="2"/>
  <c r="A13" i="2"/>
  <c r="C13" i="2"/>
  <c r="A14" i="2"/>
  <c r="C14" i="2"/>
  <c r="A15" i="2"/>
  <c r="C15" i="2"/>
  <c r="A16" i="2"/>
  <c r="C16" i="2"/>
  <c r="A17" i="2"/>
  <c r="C17" i="2"/>
  <c r="A18" i="2"/>
  <c r="C18" i="2"/>
  <c r="A19" i="2"/>
  <c r="C19" i="2"/>
  <c r="A20" i="2"/>
  <c r="C20" i="2"/>
  <c r="A21" i="2"/>
  <c r="C21" i="2"/>
  <c r="A22" i="2"/>
  <c r="C22" i="2"/>
  <c r="A23" i="2"/>
  <c r="C23" i="2"/>
  <c r="A24" i="2"/>
  <c r="C24" i="2"/>
  <c r="A25" i="2"/>
  <c r="C25" i="2"/>
  <c r="A26" i="2"/>
  <c r="C26" i="2"/>
  <c r="A27" i="2"/>
  <c r="C27" i="2"/>
  <c r="A28" i="2"/>
  <c r="C28" i="2"/>
  <c r="A29" i="2"/>
  <c r="C29" i="2"/>
  <c r="A30" i="2"/>
  <c r="C30" i="2"/>
  <c r="A31" i="2"/>
  <c r="C31" i="2"/>
  <c r="A32" i="2"/>
  <c r="C32" i="2"/>
  <c r="A33" i="2"/>
  <c r="C33" i="2"/>
  <c r="A34" i="2"/>
  <c r="C34" i="2"/>
  <c r="A35" i="2"/>
  <c r="C35" i="2"/>
  <c r="A36" i="2"/>
  <c r="C36" i="2"/>
  <c r="A37" i="2"/>
  <c r="C37" i="2"/>
  <c r="A38" i="2"/>
  <c r="C38" i="2"/>
  <c r="A39" i="2"/>
  <c r="C39" i="2"/>
  <c r="A40" i="2"/>
  <c r="C40" i="2"/>
  <c r="A41" i="2"/>
  <c r="C41" i="2"/>
  <c r="A42" i="2"/>
  <c r="C42" i="2"/>
  <c r="A43" i="2"/>
  <c r="C43" i="2"/>
  <c r="A44" i="2"/>
  <c r="C44" i="2"/>
  <c r="A45" i="2"/>
  <c r="C45" i="2"/>
  <c r="A46" i="2"/>
  <c r="C46" i="2"/>
  <c r="A47" i="2"/>
  <c r="C47" i="2"/>
  <c r="A48" i="2"/>
  <c r="C48" i="2"/>
  <c r="C5" i="2"/>
  <c r="A5" i="2"/>
  <c r="A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5" i="4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H19" i="9" l="1"/>
  <c r="H15" i="9"/>
  <c r="H11" i="9"/>
  <c r="F42" i="9"/>
  <c r="F34" i="9"/>
  <c r="F30" i="9"/>
  <c r="F26" i="9"/>
  <c r="F22" i="9"/>
  <c r="F14" i="9"/>
  <c r="F10" i="9"/>
  <c r="F42" i="7"/>
  <c r="F38" i="7"/>
  <c r="F34" i="7"/>
  <c r="F30" i="7"/>
  <c r="F26" i="7"/>
  <c r="F22" i="7"/>
  <c r="F14" i="7"/>
  <c r="F10" i="7"/>
  <c r="H20" i="9"/>
  <c r="N30" i="5"/>
  <c r="C5" i="4"/>
  <c r="F40" i="3"/>
  <c r="F16" i="3" l="1"/>
  <c r="F29" i="3"/>
  <c r="F41" i="3"/>
  <c r="F25" i="3"/>
  <c r="D17" i="5"/>
  <c r="H11" i="5"/>
  <c r="H27" i="5"/>
  <c r="J16" i="5"/>
  <c r="L10" i="5"/>
  <c r="H31" i="5"/>
  <c r="J24" i="5"/>
  <c r="L26" i="5"/>
  <c r="H15" i="5"/>
  <c r="F20" i="3"/>
  <c r="F33" i="3"/>
  <c r="D9" i="5"/>
  <c r="H19" i="5"/>
  <c r="H35" i="5"/>
  <c r="J32" i="5"/>
  <c r="L42" i="5"/>
  <c r="F24" i="3"/>
  <c r="F37" i="3"/>
  <c r="H39" i="5"/>
  <c r="J40" i="5"/>
  <c r="N14" i="5"/>
  <c r="F13" i="3"/>
  <c r="F17" i="3"/>
  <c r="F21" i="3"/>
  <c r="F26" i="3"/>
  <c r="F30" i="3"/>
  <c r="F34" i="3"/>
  <c r="F38" i="3"/>
  <c r="F42" i="3"/>
  <c r="D14" i="5"/>
  <c r="D18" i="5"/>
  <c r="D22" i="5"/>
  <c r="D26" i="5"/>
  <c r="D30" i="5"/>
  <c r="D34" i="5"/>
  <c r="D38" i="5"/>
  <c r="D42" i="5"/>
  <c r="F19" i="5"/>
  <c r="F35" i="5"/>
  <c r="H8" i="5"/>
  <c r="H12" i="5"/>
  <c r="H16" i="5"/>
  <c r="H20" i="5"/>
  <c r="H32" i="5"/>
  <c r="H36" i="5"/>
  <c r="H40" i="5"/>
  <c r="H23" i="5"/>
  <c r="J11" i="5"/>
  <c r="J19" i="5"/>
  <c r="J27" i="5"/>
  <c r="J35" i="5"/>
  <c r="J8" i="5"/>
  <c r="L14" i="5"/>
  <c r="L30" i="5"/>
  <c r="N18" i="5"/>
  <c r="N34" i="5"/>
  <c r="N41" i="5"/>
  <c r="N37" i="5"/>
  <c r="N33" i="5"/>
  <c r="N29" i="5"/>
  <c r="N25" i="5"/>
  <c r="N21" i="5"/>
  <c r="N17" i="5"/>
  <c r="N9" i="5"/>
  <c r="L41" i="5"/>
  <c r="L37" i="5"/>
  <c r="L29" i="5"/>
  <c r="L25" i="5"/>
  <c r="L21" i="5"/>
  <c r="L17" i="5"/>
  <c r="L13" i="5"/>
  <c r="J42" i="5"/>
  <c r="J34" i="5"/>
  <c r="J30" i="5"/>
  <c r="J26" i="5"/>
  <c r="J22" i="5"/>
  <c r="J18" i="5"/>
  <c r="J14" i="5"/>
  <c r="J10" i="5"/>
  <c r="H28" i="5"/>
  <c r="N13" i="5"/>
  <c r="N40" i="5"/>
  <c r="N36" i="5"/>
  <c r="N32" i="5"/>
  <c r="N28" i="5"/>
  <c r="N20" i="5"/>
  <c r="N16" i="5"/>
  <c r="N12" i="5"/>
  <c r="N8" i="5"/>
  <c r="L9" i="5"/>
  <c r="L40" i="5"/>
  <c r="L36" i="5"/>
  <c r="L32" i="5"/>
  <c r="L28" i="5"/>
  <c r="L24" i="5"/>
  <c r="L20" i="5"/>
  <c r="L16" i="5"/>
  <c r="L12" i="5"/>
  <c r="J41" i="5"/>
  <c r="J37" i="5"/>
  <c r="J33" i="5"/>
  <c r="J29" i="5"/>
  <c r="J25" i="5"/>
  <c r="J21" i="5"/>
  <c r="J17" i="5"/>
  <c r="J13" i="5"/>
  <c r="J9" i="5"/>
  <c r="N24" i="5"/>
  <c r="N39" i="5"/>
  <c r="N35" i="5"/>
  <c r="N31" i="5"/>
  <c r="N27" i="5"/>
  <c r="N23" i="5"/>
  <c r="N19" i="5"/>
  <c r="N15" i="5"/>
  <c r="N11" i="5"/>
  <c r="L8" i="5"/>
  <c r="L39" i="5"/>
  <c r="L35" i="5"/>
  <c r="L31" i="5"/>
  <c r="L27" i="5"/>
  <c r="L23" i="5"/>
  <c r="L19" i="5"/>
  <c r="L15" i="5"/>
  <c r="L11" i="5"/>
  <c r="D11" i="5"/>
  <c r="D15" i="5"/>
  <c r="D19" i="5"/>
  <c r="D23" i="5"/>
  <c r="D27" i="5"/>
  <c r="D31" i="5"/>
  <c r="D35" i="5"/>
  <c r="D39" i="5"/>
  <c r="F8" i="5"/>
  <c r="F24" i="5"/>
  <c r="F40" i="5"/>
  <c r="H9" i="5"/>
  <c r="H17" i="5"/>
  <c r="H21" i="5"/>
  <c r="H25" i="5"/>
  <c r="H29" i="5"/>
  <c r="H33" i="5"/>
  <c r="H37" i="5"/>
  <c r="H41" i="5"/>
  <c r="H24" i="5"/>
  <c r="J12" i="5"/>
  <c r="J20" i="5"/>
  <c r="J28" i="5"/>
  <c r="J36" i="5"/>
  <c r="L18" i="5"/>
  <c r="L34" i="5"/>
  <c r="L33" i="5"/>
  <c r="N22" i="5"/>
  <c r="N38" i="5"/>
  <c r="F14" i="3"/>
  <c r="F18" i="3"/>
  <c r="F22" i="3"/>
  <c r="F27" i="3"/>
  <c r="F31" i="3"/>
  <c r="F35" i="3"/>
  <c r="F39" i="3"/>
  <c r="F15" i="3"/>
  <c r="F19" i="3"/>
  <c r="F23" i="3"/>
  <c r="F28" i="3"/>
  <c r="F32" i="3"/>
  <c r="F36" i="3"/>
  <c r="D12" i="5"/>
  <c r="D28" i="5"/>
  <c r="F9" i="5"/>
  <c r="F25" i="5"/>
  <c r="H10" i="5"/>
  <c r="H14" i="5"/>
  <c r="H18" i="5"/>
  <c r="H22" i="5"/>
  <c r="H26" i="5"/>
  <c r="H30" i="5"/>
  <c r="H34" i="5"/>
  <c r="H38" i="5"/>
  <c r="H42" i="5"/>
  <c r="H13" i="5"/>
  <c r="J15" i="5"/>
  <c r="J23" i="5"/>
  <c r="J31" i="5"/>
  <c r="J39" i="5"/>
  <c r="J38" i="5"/>
  <c r="L22" i="5"/>
  <c r="L38" i="5"/>
  <c r="N10" i="5"/>
  <c r="N26" i="5"/>
  <c r="N42" i="5"/>
  <c r="D22" i="7"/>
  <c r="D38" i="7"/>
  <c r="F11" i="7"/>
  <c r="F15" i="7"/>
  <c r="F19" i="7"/>
  <c r="F23" i="7"/>
  <c r="F27" i="7"/>
  <c r="F31" i="7"/>
  <c r="F35" i="7"/>
  <c r="F39" i="7"/>
  <c r="D17" i="9"/>
  <c r="D33" i="9"/>
  <c r="F18" i="9"/>
  <c r="F38" i="9"/>
  <c r="F11" i="9"/>
  <c r="F15" i="9"/>
  <c r="F19" i="9"/>
  <c r="F27" i="9"/>
  <c r="F31" i="9"/>
  <c r="F35" i="9"/>
  <c r="F39" i="9"/>
  <c r="H8" i="9"/>
  <c r="H12" i="9"/>
  <c r="H16" i="9"/>
  <c r="N41" i="9"/>
  <c r="N37" i="9"/>
  <c r="N33" i="9"/>
  <c r="N29" i="9"/>
  <c r="N25" i="9"/>
  <c r="N21" i="9"/>
  <c r="N17" i="9"/>
  <c r="N13" i="9"/>
  <c r="N9" i="9"/>
  <c r="L41" i="9"/>
  <c r="L37" i="9"/>
  <c r="L33" i="9"/>
  <c r="L29" i="9"/>
  <c r="L25" i="9"/>
  <c r="L21" i="9"/>
  <c r="L17" i="9"/>
  <c r="L13" i="9"/>
  <c r="L9" i="9"/>
  <c r="J40" i="9"/>
  <c r="J36" i="9"/>
  <c r="J32" i="9"/>
  <c r="J28" i="9"/>
  <c r="J24" i="9"/>
  <c r="J20" i="9"/>
  <c r="J16" i="9"/>
  <c r="J12" i="9"/>
  <c r="J8" i="9"/>
  <c r="H39" i="9"/>
  <c r="H35" i="9"/>
  <c r="H31" i="9"/>
  <c r="H27" i="9"/>
  <c r="H23" i="9"/>
  <c r="N34" i="9"/>
  <c r="N22" i="9"/>
  <c r="N10" i="9"/>
  <c r="L30" i="9"/>
  <c r="L14" i="9"/>
  <c r="J37" i="9"/>
  <c r="J25" i="9"/>
  <c r="J13" i="9"/>
  <c r="H36" i="9"/>
  <c r="N40" i="9"/>
  <c r="N36" i="9"/>
  <c r="N32" i="9"/>
  <c r="N28" i="9"/>
  <c r="N24" i="9"/>
  <c r="N20" i="9"/>
  <c r="N16" i="9"/>
  <c r="N12" i="9"/>
  <c r="N8" i="9"/>
  <c r="L40" i="9"/>
  <c r="L36" i="9"/>
  <c r="L32" i="9"/>
  <c r="L28" i="9"/>
  <c r="L24" i="9"/>
  <c r="L20" i="9"/>
  <c r="L16" i="9"/>
  <c r="L12" i="9"/>
  <c r="L8" i="9"/>
  <c r="J39" i="9"/>
  <c r="J35" i="9"/>
  <c r="J31" i="9"/>
  <c r="J27" i="9"/>
  <c r="J23" i="9"/>
  <c r="J19" i="9"/>
  <c r="J15" i="9"/>
  <c r="J11" i="9"/>
  <c r="H42" i="9"/>
  <c r="H38" i="9"/>
  <c r="H34" i="9"/>
  <c r="H30" i="9"/>
  <c r="H26" i="9"/>
  <c r="N42" i="9"/>
  <c r="N18" i="9"/>
  <c r="L38" i="9"/>
  <c r="L26" i="9"/>
  <c r="L18" i="9"/>
  <c r="J41" i="9"/>
  <c r="J29" i="9"/>
  <c r="J17" i="9"/>
  <c r="N39" i="9"/>
  <c r="N35" i="9"/>
  <c r="N31" i="9"/>
  <c r="N27" i="9"/>
  <c r="N23" i="9"/>
  <c r="N19" i="9"/>
  <c r="N15" i="9"/>
  <c r="N11" i="9"/>
  <c r="N30" i="9"/>
  <c r="L39" i="9"/>
  <c r="L35" i="9"/>
  <c r="L31" i="9"/>
  <c r="L27" i="9"/>
  <c r="L23" i="9"/>
  <c r="L19" i="9"/>
  <c r="L15" i="9"/>
  <c r="L11" i="9"/>
  <c r="J42" i="9"/>
  <c r="J38" i="9"/>
  <c r="J34" i="9"/>
  <c r="J30" i="9"/>
  <c r="J26" i="9"/>
  <c r="J22" i="9"/>
  <c r="J18" i="9"/>
  <c r="J14" i="9"/>
  <c r="J10" i="9"/>
  <c r="H33" i="9"/>
  <c r="N38" i="9"/>
  <c r="N26" i="9"/>
  <c r="N14" i="9"/>
  <c r="L42" i="9"/>
  <c r="L34" i="9"/>
  <c r="L22" i="9"/>
  <c r="L10" i="9"/>
  <c r="J33" i="9"/>
  <c r="J21" i="9"/>
  <c r="J9" i="9"/>
  <c r="D19" i="7"/>
  <c r="F8" i="7"/>
  <c r="F12" i="7"/>
  <c r="F16" i="7"/>
  <c r="F20" i="7"/>
  <c r="F24" i="7"/>
  <c r="F28" i="7"/>
  <c r="F32" i="7"/>
  <c r="F36" i="7"/>
  <c r="F40" i="7"/>
  <c r="D14" i="9"/>
  <c r="D30" i="9"/>
  <c r="F23" i="9"/>
  <c r="F12" i="9"/>
  <c r="F16" i="9"/>
  <c r="F20" i="9"/>
  <c r="F24" i="9"/>
  <c r="F32" i="9"/>
  <c r="F36" i="9"/>
  <c r="F40" i="9"/>
  <c r="H24" i="9"/>
  <c r="H28" i="9"/>
  <c r="H32" i="9"/>
  <c r="H40" i="9"/>
  <c r="H9" i="9"/>
  <c r="H13" i="9"/>
  <c r="H17" i="9"/>
  <c r="H21" i="9"/>
  <c r="D8" i="7"/>
  <c r="D12" i="7"/>
  <c r="D24" i="7"/>
  <c r="D28" i="7"/>
  <c r="F9" i="7"/>
  <c r="F13" i="7"/>
  <c r="F17" i="7"/>
  <c r="F21" i="7"/>
  <c r="F25" i="7"/>
  <c r="F29" i="7"/>
  <c r="F33" i="7"/>
  <c r="F37" i="7"/>
  <c r="F41" i="7"/>
  <c r="F18" i="7"/>
  <c r="D19" i="9"/>
  <c r="D31" i="9"/>
  <c r="F8" i="9"/>
  <c r="F28" i="9"/>
  <c r="F9" i="9"/>
  <c r="F13" i="9"/>
  <c r="F17" i="9"/>
  <c r="F21" i="9"/>
  <c r="F25" i="9"/>
  <c r="F29" i="9"/>
  <c r="F33" i="9"/>
  <c r="F37" i="9"/>
  <c r="F41" i="9"/>
  <c r="H25" i="9"/>
  <c r="H29" i="9"/>
  <c r="H37" i="9"/>
  <c r="H41" i="9"/>
  <c r="H10" i="9"/>
  <c r="H14" i="9"/>
  <c r="H18" i="9"/>
  <c r="H22" i="9"/>
  <c r="D18" i="9"/>
  <c r="D34" i="9"/>
  <c r="D42" i="9"/>
  <c r="D40" i="9"/>
  <c r="D39" i="9"/>
  <c r="D38" i="9"/>
  <c r="D35" i="9"/>
  <c r="D32" i="9"/>
  <c r="D28" i="9"/>
  <c r="D27" i="9"/>
  <c r="D26" i="9"/>
  <c r="D24" i="9"/>
  <c r="D23" i="9"/>
  <c r="D22" i="9"/>
  <c r="D16" i="9"/>
  <c r="D15" i="9"/>
  <c r="D21" i="9"/>
  <c r="D25" i="9"/>
  <c r="D29" i="9"/>
  <c r="D37" i="9"/>
  <c r="D41" i="9"/>
  <c r="D8" i="9"/>
  <c r="D9" i="9"/>
  <c r="D10" i="9"/>
  <c r="D11" i="9"/>
  <c r="D12" i="9"/>
  <c r="D13" i="9"/>
  <c r="D20" i="9"/>
  <c r="D36" i="9"/>
  <c r="D18" i="7"/>
  <c r="D27" i="7"/>
  <c r="D21" i="7"/>
  <c r="D29" i="7"/>
  <c r="D42" i="7"/>
  <c r="D40" i="7"/>
  <c r="D34" i="7"/>
  <c r="D32" i="7"/>
  <c r="D25" i="7"/>
  <c r="D20" i="7"/>
  <c r="D16" i="7"/>
  <c r="D13" i="7"/>
  <c r="D9" i="7"/>
  <c r="D36" i="7"/>
  <c r="D31" i="7"/>
  <c r="D15" i="7"/>
  <c r="D14" i="7"/>
  <c r="D11" i="7"/>
  <c r="D10" i="7"/>
  <c r="D41" i="7"/>
  <c r="D39" i="7"/>
  <c r="D26" i="7"/>
  <c r="D23" i="7"/>
  <c r="D30" i="7"/>
  <c r="D35" i="7"/>
  <c r="D17" i="7"/>
  <c r="D33" i="7"/>
  <c r="D37" i="7"/>
  <c r="D41" i="5"/>
  <c r="D8" i="5"/>
  <c r="D10" i="5"/>
  <c r="D16" i="5"/>
  <c r="D20" i="5"/>
  <c r="D24" i="5"/>
  <c r="D32" i="5"/>
  <c r="D36" i="5"/>
  <c r="D40" i="5"/>
  <c r="F10" i="5"/>
  <c r="D13" i="5"/>
  <c r="D21" i="5"/>
  <c r="D25" i="5"/>
  <c r="D29" i="5"/>
  <c r="D33" i="5"/>
  <c r="D37" i="5"/>
  <c r="F13" i="5"/>
  <c r="F14" i="5"/>
  <c r="F18" i="5"/>
  <c r="F20" i="5"/>
  <c r="F21" i="5"/>
  <c r="F22" i="5"/>
  <c r="F26" i="5"/>
  <c r="F29" i="5"/>
  <c r="F30" i="5"/>
  <c r="F34" i="5"/>
  <c r="F36" i="5"/>
  <c r="F37" i="5"/>
  <c r="F38" i="5"/>
  <c r="F41" i="5"/>
  <c r="F42" i="5"/>
  <c r="F11" i="5"/>
  <c r="F12" i="5"/>
  <c r="F15" i="5"/>
  <c r="F16" i="5"/>
  <c r="F17" i="5"/>
  <c r="F23" i="5"/>
  <c r="F27" i="5"/>
  <c r="F28" i="5"/>
  <c r="F31" i="5"/>
  <c r="F32" i="5"/>
  <c r="F33" i="5"/>
  <c r="F39" i="5"/>
  <c r="F12" i="3"/>
  <c r="F11" i="3"/>
  <c r="F10" i="3"/>
  <c r="F9" i="3"/>
  <c r="F8" i="3"/>
  <c r="D42" i="3"/>
  <c r="D41" i="3"/>
  <c r="D40" i="3"/>
  <c r="D37" i="3"/>
  <c r="D36" i="3"/>
  <c r="D35" i="3"/>
  <c r="D31" i="3"/>
  <c r="D30" i="3"/>
  <c r="D22" i="3"/>
  <c r="D21" i="3"/>
  <c r="D20" i="3"/>
  <c r="D17" i="3"/>
  <c r="D16" i="3"/>
  <c r="D15" i="3"/>
  <c r="D39" i="3"/>
  <c r="D38" i="3"/>
  <c r="D34" i="3"/>
  <c r="D33" i="3"/>
  <c r="D32" i="3"/>
  <c r="D29" i="3"/>
  <c r="D28" i="3"/>
  <c r="D27" i="3"/>
  <c r="D26" i="3"/>
  <c r="D25" i="3"/>
  <c r="D24" i="3"/>
  <c r="D23" i="3"/>
  <c r="D19" i="3"/>
  <c r="D18" i="3"/>
  <c r="D14" i="3"/>
  <c r="D13" i="3"/>
  <c r="E5" i="2"/>
  <c r="E6" i="2"/>
  <c r="E7" i="2"/>
  <c r="E8" i="2"/>
  <c r="E9" i="2"/>
  <c r="E10" i="2"/>
  <c r="E11" i="2"/>
  <c r="E12" i="2"/>
  <c r="E13" i="2"/>
  <c r="G5" i="2"/>
  <c r="G6" i="2"/>
  <c r="G7" i="2"/>
  <c r="D12" i="3" l="1"/>
  <c r="D11" i="3"/>
  <c r="D10" i="3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G5" i="6"/>
  <c r="E5" i="6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G40" i="2"/>
  <c r="E40" i="2"/>
  <c r="Q5" i="8" l="1"/>
  <c r="O5" i="8"/>
  <c r="M5" i="8"/>
  <c r="K5" i="8"/>
  <c r="I5" i="8"/>
  <c r="G5" i="8"/>
  <c r="E5" i="8"/>
  <c r="Q5" i="4"/>
  <c r="O5" i="4"/>
  <c r="M5" i="4"/>
  <c r="K5" i="4"/>
  <c r="I5" i="4"/>
  <c r="G5" i="4"/>
  <c r="E5" i="4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D9" i="3" l="1"/>
  <c r="D8" i="3"/>
</calcChain>
</file>

<file path=xl/sharedStrings.xml><?xml version="1.0" encoding="utf-8"?>
<sst xmlns="http://schemas.openxmlformats.org/spreadsheetml/2006/main" count="459" uniqueCount="79">
  <si>
    <t>STT</t>
  </si>
  <si>
    <t>Tiếng Việt</t>
  </si>
  <si>
    <t>Toán</t>
  </si>
  <si>
    <t>Ngoại ngữ</t>
  </si>
  <si>
    <t>Tin học</t>
  </si>
  <si>
    <t>Tự phục vụ, tự quản</t>
  </si>
  <si>
    <t>Hợp tác</t>
  </si>
  <si>
    <t>Tự học, GQVĐ</t>
  </si>
  <si>
    <t>Chăm học, chăm làm</t>
  </si>
  <si>
    <t>Tự tin, trách nhiệm</t>
  </si>
  <si>
    <t>Trung thực, kỷ luật</t>
  </si>
  <si>
    <t>Đoàn kết, yêu thương</t>
  </si>
  <si>
    <t>GHI CHÚ</t>
  </si>
  <si>
    <t>Môn học và hoạt động giáo dục</t>
  </si>
  <si>
    <t>Năng lực</t>
  </si>
  <si>
    <t>Phẩm chất</t>
  </si>
  <si>
    <t>Ngày, tháng, 
năm sinh</t>
  </si>
  <si>
    <t>Nữ</t>
  </si>
  <si>
    <t>HỌ VÀ TÊN HỌC SINH</t>
  </si>
  <si>
    <t>Khoa
 học</t>
  </si>
  <si>
    <t>Lịch sử
và 
địa lý</t>
  </si>
  <si>
    <t>Tin
học</t>
  </si>
  <si>
    <t>Tiếng
dân
tộc</t>
  </si>
  <si>
    <t>Đạo
đức</t>
  </si>
  <si>
    <t>Âm
nhạc</t>
  </si>
  <si>
    <t>Mỹ
thuật</t>
  </si>
  <si>
    <t>Kỹ
thuật</t>
  </si>
  <si>
    <t>Thể
dục</t>
  </si>
  <si>
    <t>Mức đạt được</t>
  </si>
  <si>
    <t>Điểm KTĐK</t>
  </si>
  <si>
    <t>BẢNG TỔNG HỢP KẾT QUẢ ĐÁNH GIÁO DỤC CUỐI HỌC KỲ I  NĂM HỌC 2016- 2017   LỚP: ………… TRƯỜNG TH LÊ THỊ HỒNG GẤM</t>
  </si>
  <si>
    <t>Khoa  học</t>
  </si>
  <si>
    <t>Khen
thưởng</t>
  </si>
  <si>
    <t>Lên lớp</t>
  </si>
  <si>
    <t>Hoàn thành
chương trình lớp học</t>
  </si>
  <si>
    <t>Khen đột xuất</t>
  </si>
  <si>
    <t>Khen cuối năm</t>
  </si>
  <si>
    <t>BẢNG TỔNG HỢP KẾT QUẢ ĐÁNH GIÁO DỤC CUỐI NĂM HỌC 2016- 2017   LỚP: ………… TRƯỜNG TH LÊ THỊ HỒNG GẤM</t>
  </si>
  <si>
    <t>BẢNG TỔNG HỢP KẾT QUẢ ĐÁNH GIÁO DỤC GIỮA HỌC KỲ I NĂM HỌC 2016- 2017   LỚP: ………… TRƯỜNG TH LÊ THỊ HỒNG GẤM</t>
  </si>
  <si>
    <t>DÂN TỘC</t>
  </si>
  <si>
    <t>Họ và tên học sinh</t>
  </si>
  <si>
    <t>Ngày, tháng, năm sinh</t>
  </si>
  <si>
    <t>Nam</t>
  </si>
  <si>
    <t>nữ</t>
  </si>
  <si>
    <t>Dân tộc</t>
  </si>
  <si>
    <t>Khuyết tật</t>
  </si>
  <si>
    <t>ĐỊA CHỈ</t>
  </si>
  <si>
    <t>ĐIỂM</t>
  </si>
  <si>
    <t>MÔN</t>
  </si>
  <si>
    <t>TIẾNG VIỆT</t>
  </si>
  <si>
    <t>TOÁN</t>
  </si>
  <si>
    <t>TNXH</t>
  </si>
  <si>
    <t>LSĐL</t>
  </si>
  <si>
    <t>NGOẠI NGỮ</t>
  </si>
  <si>
    <t>TIN HỌC</t>
  </si>
  <si>
    <t>SỐ HS</t>
  </si>
  <si>
    <t>số HS</t>
  </si>
  <si>
    <t>%</t>
  </si>
  <si>
    <t>ĐIỂM 10</t>
  </si>
  <si>
    <t>số học sinh</t>
  </si>
  <si>
    <t xml:space="preserve">nữ </t>
  </si>
  <si>
    <t>dân tộc</t>
  </si>
  <si>
    <t>nữ dân tộc</t>
  </si>
  <si>
    <t>khuyết tật</t>
  </si>
  <si>
    <t>ĐIỂM 9</t>
  </si>
  <si>
    <t>ĐIỂM 8</t>
  </si>
  <si>
    <t>ĐIỂM 7</t>
  </si>
  <si>
    <t>ĐIỂM 6</t>
  </si>
  <si>
    <t>ĐIỂM 5</t>
  </si>
  <si>
    <t>ĐIỂM &lt;5</t>
  </si>
  <si>
    <t>THỐNG KÊ ĐIỂM THI GIỮA HỌC KÌ 1</t>
  </si>
  <si>
    <t>KHOA HỌC</t>
  </si>
  <si>
    <t>THỐNG KÊ ĐIỂM THI CUỐI HỌC KÌ 1</t>
  </si>
  <si>
    <t>BẢNG TỔNG HỢP KẾT QUẢ ĐÁNH GIÁO DỤC GIỮA HỌC KỲ 2 NĂM HỌC 2016- 2017   LỚP: ………… TRƯỜNG TH LÊ THỊ HỒNG GẤM</t>
  </si>
  <si>
    <t>THỐNG KÊ ĐIỂM THI GIỮA HỌC KÌ 2</t>
  </si>
  <si>
    <t>THỐNG KÊ ĐIỂM THI CUỐI NĂM HỌC</t>
  </si>
  <si>
    <t>tv</t>
  </si>
  <si>
    <t>Ngày chuyển đi</t>
  </si>
  <si>
    <t>Ngày chuyển đến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</si>
</sst>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10000]d/m/yyyy;@"/>
  </numFmts>
  <fonts count="22" x14ac:knownFonts="1">
    <font>
      <sz val="12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name val="Times New Roman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name val="VNI-Times"/>
    </font>
    <font>
      <sz val="10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b/>
      <sz val="14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3"/>
      <color theme="1"/>
      <name val="Times New Roman"/>
      <family val="2"/>
    </font>
    <font>
      <sz val="13"/>
      <color rgb="FF000000"/>
      <name val="Times New Roman"/>
      <family val="2"/>
    </font>
    <font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thick">
        <color indexed="64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40">
    <xf numFmtId="0" fontId="0" fillId="0" borderId="0" xfId="0"/>
    <xf numFmtId="0" fontId="3" fillId="0" borderId="1" xfId="0" applyFont="1" applyBorder="1" applyAlignment="1" applyProtection="1">
      <alignment horizontal="center" vertical="center" wrapText="1" shrinkToFit="1"/>
      <protection locked="0"/>
    </xf>
    <xf numFmtId="0" fontId="3" fillId="0" borderId="1" xfId="0" applyFont="1" applyBorder="1" applyAlignment="1" applyProtection="1">
      <alignment horizontal="center" vertical="center" textRotation="90" shrinkToFit="1"/>
      <protection locked="0"/>
    </xf>
    <xf numFmtId="0" fontId="3" fillId="2" borderId="1" xfId="0" applyFont="1" applyFill="1" applyBorder="1" applyAlignment="1" applyProtection="1">
      <alignment horizontal="center" vertical="center" textRotation="90" shrinkToFit="1"/>
      <protection locked="0"/>
    </xf>
    <xf numFmtId="0" fontId="6" fillId="0" borderId="1" xfId="1" applyFont="1" applyBorder="1" applyAlignment="1">
      <alignment horizontal="centerContinuous" vertical="center"/>
    </xf>
    <xf numFmtId="0" fontId="6" fillId="0" borderId="1" xfId="1" applyFont="1" applyBorder="1" applyAlignment="1">
      <alignment horizontal="centerContinuous" vertical="center" wrapText="1"/>
    </xf>
    <xf numFmtId="0" fontId="5" fillId="0" borderId="0" xfId="1"/>
    <xf numFmtId="0" fontId="7" fillId="0" borderId="1" xfId="1" applyFont="1" applyBorder="1" applyAlignment="1">
      <alignment horizontal="center" vertical="top" wrapText="1"/>
    </xf>
    <xf numFmtId="0" fontId="5" fillId="0" borderId="1" xfId="1" applyBorder="1"/>
    <xf numFmtId="49" fontId="8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top" wrapText="1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14" fontId="10" fillId="0" borderId="1" xfId="1" quotePrefix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49" fontId="8" fillId="0" borderId="1" xfId="1" quotePrefix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 wrapText="1"/>
    </xf>
    <xf numFmtId="14" fontId="12" fillId="3" borderId="1" xfId="1" quotePrefix="1" applyNumberFormat="1" applyFont="1" applyFill="1" applyBorder="1" applyAlignment="1">
      <alignment horizontal="center" vertical="center"/>
    </xf>
    <xf numFmtId="164" fontId="8" fillId="0" borderId="1" xfId="1" quotePrefix="1" applyNumberFormat="1" applyFont="1" applyFill="1" applyBorder="1" applyAlignment="1">
      <alignment horizontal="center" vertical="center"/>
    </xf>
    <xf numFmtId="49" fontId="8" fillId="3" borderId="1" xfId="1" applyNumberFormat="1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0" xfId="1" applyBorder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13" fillId="0" borderId="0" xfId="1" applyFont="1" applyProtection="1">
      <protection locked="0"/>
    </xf>
    <xf numFmtId="0" fontId="5" fillId="0" borderId="0" xfId="1" applyProtection="1">
      <protection locked="0"/>
    </xf>
    <xf numFmtId="0" fontId="13" fillId="0" borderId="9" xfId="1" applyFont="1" applyBorder="1" applyAlignment="1" applyProtection="1">
      <alignment horizontal="center" vertical="center"/>
      <protection locked="0"/>
    </xf>
    <xf numFmtId="0" fontId="13" fillId="0" borderId="10" xfId="1" applyFont="1" applyBorder="1" applyAlignment="1" applyProtection="1">
      <alignment horizontal="center" vertical="center"/>
      <protection locked="0"/>
    </xf>
    <xf numFmtId="0" fontId="13" fillId="0" borderId="14" xfId="1" applyFont="1" applyBorder="1" applyAlignment="1" applyProtection="1">
      <alignment horizontal="right" vertical="center"/>
      <protection locked="0"/>
    </xf>
    <xf numFmtId="0" fontId="14" fillId="0" borderId="16" xfId="1" applyFont="1" applyBorder="1" applyAlignment="1" applyProtection="1">
      <alignment horizontal="center" vertical="center" wrapText="1"/>
      <protection locked="0"/>
    </xf>
    <xf numFmtId="0" fontId="14" fillId="0" borderId="17" xfId="1" applyFont="1" applyBorder="1" applyAlignment="1" applyProtection="1">
      <alignment horizontal="center" vertical="center" wrapText="1"/>
      <protection locked="0"/>
    </xf>
    <xf numFmtId="0" fontId="17" fillId="0" borderId="5" xfId="1" applyFont="1" applyBorder="1" applyAlignment="1" applyProtection="1">
      <alignment horizontal="left" vertical="center"/>
      <protection locked="0"/>
    </xf>
    <xf numFmtId="0" fontId="17" fillId="0" borderId="1" xfId="1" applyFont="1" applyBorder="1" applyAlignment="1" applyProtection="1">
      <alignment horizontal="left" vertical="center"/>
      <protection locked="0"/>
    </xf>
    <xf numFmtId="0" fontId="17" fillId="0" borderId="16" xfId="1" applyFont="1" applyBorder="1" applyAlignment="1" applyProtection="1">
      <alignment horizontal="left" vertical="center"/>
      <protection locked="0"/>
    </xf>
    <xf numFmtId="0" fontId="17" fillId="0" borderId="22" xfId="1" applyFont="1" applyBorder="1" applyAlignment="1" applyProtection="1">
      <alignment horizontal="left" vertical="center"/>
      <protection locked="0"/>
    </xf>
    <xf numFmtId="0" fontId="17" fillId="0" borderId="24" xfId="1" applyFont="1" applyBorder="1" applyAlignment="1" applyProtection="1">
      <alignment horizontal="left" vertical="center"/>
      <protection locked="0"/>
    </xf>
    <xf numFmtId="0" fontId="5" fillId="0" borderId="0" xfId="1" applyBorder="1" applyProtection="1">
      <protection locked="0"/>
    </xf>
    <xf numFmtId="0" fontId="5" fillId="0" borderId="0" xfId="1" applyBorder="1" applyAlignment="1" applyProtection="1">
      <alignment horizontal="center" vertical="center"/>
      <protection locked="0"/>
    </xf>
    <xf numFmtId="0" fontId="1" fillId="0" borderId="0" xfId="0" applyFont="1" applyBorder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vertical="center"/>
      <protection hidden="1"/>
    </xf>
    <xf numFmtId="0" fontId="5" fillId="0" borderId="4" xfId="1" applyBorder="1"/>
    <xf numFmtId="0" fontId="5" fillId="0" borderId="4" xfId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5" fillId="0" borderId="8" xfId="1" applyBorder="1" applyProtection="1">
      <protection locked="0"/>
    </xf>
    <xf numFmtId="0" fontId="5" fillId="0" borderId="8" xfId="1" applyBorder="1" applyAlignment="1" applyProtection="1">
      <alignment horizontal="center" vertical="center"/>
      <protection locked="0"/>
    </xf>
    <xf numFmtId="0" fontId="8" fillId="0" borderId="8" xfId="1" applyFont="1" applyBorder="1" applyAlignment="1" applyProtection="1">
      <alignment horizontal="center" vertical="center"/>
      <protection locked="0"/>
    </xf>
    <xf numFmtId="0" fontId="7" fillId="5" borderId="0" xfId="1" applyFont="1" applyFill="1" applyBorder="1" applyAlignment="1">
      <alignment horizontal="center" vertical="top" wrapText="1"/>
    </xf>
    <xf numFmtId="0" fontId="5" fillId="5" borderId="0" xfId="1" applyFill="1" applyBorder="1" applyAlignment="1">
      <alignment horizontal="left"/>
    </xf>
    <xf numFmtId="0" fontId="5" fillId="5" borderId="0" xfId="1" applyFill="1"/>
    <xf numFmtId="0" fontId="1" fillId="6" borderId="0" xfId="0" applyFont="1" applyFill="1" applyBorder="1" applyProtection="1">
      <protection locked="0"/>
    </xf>
    <xf numFmtId="0" fontId="18" fillId="0" borderId="5" xfId="1" applyFont="1" applyBorder="1" applyProtection="1">
      <protection hidden="1"/>
    </xf>
    <xf numFmtId="0" fontId="5" fillId="0" borderId="5" xfId="1" applyBorder="1" applyAlignment="1" applyProtection="1">
      <alignment horizontal="center" vertical="center"/>
      <protection hidden="1"/>
    </xf>
    <xf numFmtId="0" fontId="5" fillId="0" borderId="19" xfId="1" applyBorder="1" applyAlignment="1" applyProtection="1">
      <alignment horizontal="center" vertical="center"/>
      <protection hidden="1"/>
    </xf>
    <xf numFmtId="0" fontId="18" fillId="0" borderId="1" xfId="1" applyFont="1" applyBorder="1" applyProtection="1">
      <protection hidden="1"/>
    </xf>
    <xf numFmtId="0" fontId="18" fillId="0" borderId="16" xfId="1" applyFont="1" applyBorder="1" applyProtection="1">
      <protection hidden="1"/>
    </xf>
    <xf numFmtId="0" fontId="5" fillId="0" borderId="16" xfId="1" applyBorder="1" applyAlignment="1" applyProtection="1">
      <alignment horizontal="center" vertical="center"/>
      <protection hidden="1"/>
    </xf>
    <xf numFmtId="0" fontId="5" fillId="0" borderId="17" xfId="1" applyBorder="1" applyAlignment="1" applyProtection="1">
      <alignment horizontal="center" vertical="center"/>
      <protection hidden="1"/>
    </xf>
    <xf numFmtId="0" fontId="18" fillId="0" borderId="24" xfId="1" applyFont="1" applyBorder="1" applyProtection="1">
      <protection hidden="1"/>
    </xf>
    <xf numFmtId="0" fontId="5" fillId="0" borderId="24" xfId="1" applyBorder="1" applyAlignment="1" applyProtection="1">
      <alignment horizontal="center" vertical="center"/>
      <protection hidden="1"/>
    </xf>
    <xf numFmtId="0" fontId="5" fillId="0" borderId="25" xfId="1" applyBorder="1" applyAlignment="1" applyProtection="1">
      <alignment horizontal="center" vertical="center"/>
      <protection hidden="1"/>
    </xf>
    <xf numFmtId="0" fontId="15" fillId="0" borderId="15" xfId="1" applyFont="1" applyBorder="1" applyAlignment="1" applyProtection="1">
      <alignment horizontal="center" vertical="center"/>
      <protection hidden="1"/>
    </xf>
    <xf numFmtId="0" fontId="5" fillId="0" borderId="26" xfId="1" applyBorder="1" applyAlignment="1" applyProtection="1">
      <alignment horizontal="center" vertical="center"/>
      <protection hidden="1"/>
    </xf>
    <xf numFmtId="0" fontId="19" fillId="0" borderId="1" xfId="0" applyFont="1" applyBorder="1" applyAlignment="1" applyProtection="1">
      <alignment vertical="center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19" fillId="0" borderId="8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alignment vertical="center"/>
      <protection hidden="1"/>
    </xf>
    <xf numFmtId="0" fontId="19" fillId="0" borderId="0" xfId="0" applyFont="1" applyBorder="1" applyAlignment="1" applyProtection="1">
      <alignment horizontal="center" vertical="center"/>
      <protection hidden="1"/>
    </xf>
    <xf numFmtId="0" fontId="19" fillId="6" borderId="0" xfId="0" applyFont="1" applyFill="1" applyBorder="1" applyAlignment="1" applyProtection="1">
      <alignment horizontal="center" vertical="center"/>
      <protection locked="0"/>
    </xf>
    <xf numFmtId="0" fontId="19" fillId="6" borderId="0" xfId="0" applyFont="1" applyFill="1" applyBorder="1" applyAlignment="1" applyProtection="1">
      <alignment horizontal="center" vertical="center"/>
      <protection hidden="1"/>
    </xf>
    <xf numFmtId="0" fontId="19" fillId="2" borderId="1" xfId="0" applyFont="1" applyFill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Protection="1"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/>
      <protection locked="0"/>
    </xf>
    <xf numFmtId="0" fontId="19" fillId="6" borderId="0" xfId="0" applyFont="1" applyFill="1" applyBorder="1" applyAlignment="1" applyProtection="1">
      <alignment horizontal="center"/>
      <protection locked="0"/>
    </xf>
    <xf numFmtId="0" fontId="19" fillId="6" borderId="0" xfId="0" applyFont="1" applyFill="1" applyBorder="1" applyProtection="1">
      <protection locked="0"/>
    </xf>
    <xf numFmtId="0" fontId="19" fillId="2" borderId="1" xfId="0" applyFont="1" applyFill="1" applyBorder="1" applyAlignment="1" applyProtection="1">
      <alignment horizontal="center" vertical="center"/>
      <protection locked="0" hidden="1"/>
    </xf>
    <xf numFmtId="0" fontId="19" fillId="0" borderId="1" xfId="0" applyFont="1" applyBorder="1" applyAlignment="1" applyProtection="1">
      <alignment horizontal="center" vertical="center"/>
      <protection locked="0" hidden="1"/>
    </xf>
    <xf numFmtId="0" fontId="19" fillId="0" borderId="0" xfId="0" applyFont="1" applyBorder="1" applyAlignment="1" applyProtection="1">
      <alignment horizontal="center" vertical="center"/>
      <protection locked="0" hidden="1"/>
    </xf>
    <xf numFmtId="0" fontId="19" fillId="0" borderId="0" xfId="0" applyFont="1" applyProtection="1">
      <protection hidden="1"/>
    </xf>
    <xf numFmtId="0" fontId="19" fillId="6" borderId="0" xfId="0" applyFont="1" applyFill="1" applyBorder="1" applyAlignment="1" applyProtection="1">
      <alignment vertical="center"/>
      <protection hidden="1"/>
    </xf>
    <xf numFmtId="0" fontId="19" fillId="0" borderId="1" xfId="0" applyFont="1" applyBorder="1" applyProtection="1">
      <protection locked="0"/>
    </xf>
    <xf numFmtId="0" fontId="2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19" fillId="6" borderId="1" xfId="0" applyFont="1" applyFill="1" applyBorder="1" applyAlignment="1" applyProtection="1">
      <alignment horizontal="center" vertical="center"/>
      <protection locked="0"/>
    </xf>
    <xf numFmtId="0" fontId="19" fillId="6" borderId="1" xfId="0" applyFont="1" applyFill="1" applyBorder="1" applyAlignment="1" applyProtection="1">
      <alignment horizontal="center" vertical="center"/>
      <protection hidden="1"/>
    </xf>
    <xf numFmtId="0" fontId="19" fillId="0" borderId="1" xfId="0" applyFont="1" applyBorder="1" applyAlignment="1" applyProtection="1">
      <alignment horizontal="center"/>
      <protection locked="0"/>
    </xf>
    <xf numFmtId="0" fontId="20" fillId="0" borderId="1" xfId="0" applyFont="1" applyFill="1" applyBorder="1" applyAlignment="1" applyProtection="1">
      <alignment horizontal="center" vertical="top"/>
      <protection locked="0"/>
    </xf>
    <xf numFmtId="0" fontId="1" fillId="0" borderId="1" xfId="0" applyFont="1" applyBorder="1" applyProtection="1">
      <protection locked="0"/>
    </xf>
    <xf numFmtId="0" fontId="19" fillId="6" borderId="0" xfId="0" applyFont="1" applyFill="1" applyBorder="1" applyAlignment="1" applyProtection="1">
      <alignment vertical="center"/>
      <protection locked="0"/>
    </xf>
    <xf numFmtId="0" fontId="19" fillId="6" borderId="0" xfId="0" applyFont="1" applyFill="1" applyProtection="1">
      <protection locked="0"/>
    </xf>
    <xf numFmtId="0" fontId="1" fillId="6" borderId="0" xfId="0" applyFont="1" applyFill="1" applyProtection="1">
      <protection locked="0"/>
    </xf>
    <xf numFmtId="0" fontId="19" fillId="6" borderId="1" xfId="0" applyFont="1" applyFill="1" applyBorder="1" applyAlignment="1" applyProtection="1">
      <alignment vertical="center"/>
      <protection hidden="1"/>
    </xf>
    <xf numFmtId="0" fontId="20" fillId="0" borderId="1" xfId="0" applyFont="1" applyFill="1" applyBorder="1" applyAlignment="1" applyProtection="1">
      <alignment horizontal="left" vertical="top"/>
      <protection locked="0"/>
    </xf>
    <xf numFmtId="0" fontId="6" fillId="0" borderId="1" xfId="1" applyFont="1" applyFill="1" applyBorder="1" applyAlignment="1">
      <alignment horizontal="centerContinuous" vertical="center"/>
    </xf>
    <xf numFmtId="0" fontId="3" fillId="0" borderId="4" xfId="0" applyFont="1" applyBorder="1" applyAlignment="1" applyProtection="1">
      <alignment horizontal="center" vertical="center" textRotation="90" shrinkToFit="1"/>
      <protection locked="0"/>
    </xf>
    <xf numFmtId="0" fontId="3" fillId="0" borderId="5" xfId="0" applyFont="1" applyBorder="1" applyAlignment="1" applyProtection="1">
      <alignment horizontal="center" vertical="center" textRotation="90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16" fillId="0" borderId="18" xfId="1" applyFont="1" applyBorder="1" applyAlignment="1" applyProtection="1">
      <alignment horizontal="center" vertical="center"/>
      <protection locked="0"/>
    </xf>
    <xf numFmtId="0" fontId="16" fillId="0" borderId="20" xfId="1" applyFont="1" applyBorder="1" applyAlignment="1" applyProtection="1">
      <alignment horizontal="center" vertical="center"/>
      <protection locked="0"/>
    </xf>
    <xf numFmtId="0" fontId="16" fillId="0" borderId="23" xfId="1" applyFont="1" applyBorder="1" applyAlignment="1" applyProtection="1">
      <alignment horizontal="center" vertical="center"/>
      <protection locked="0"/>
    </xf>
    <xf numFmtId="0" fontId="16" fillId="0" borderId="21" xfId="1" applyFont="1" applyBorder="1" applyAlignment="1" applyProtection="1">
      <alignment horizontal="center" vertical="center"/>
      <protection locked="0"/>
    </xf>
    <xf numFmtId="0" fontId="14" fillId="0" borderId="11" xfId="1" applyFont="1" applyBorder="1" applyAlignment="1" applyProtection="1">
      <alignment horizontal="center" vertical="center" wrapText="1"/>
      <protection locked="0"/>
    </xf>
    <xf numFmtId="0" fontId="14" fillId="0" borderId="13" xfId="1" applyFont="1" applyBorder="1" applyAlignment="1" applyProtection="1">
      <alignment horizontal="center" vertical="center" wrapText="1"/>
      <protection locked="0"/>
    </xf>
    <xf numFmtId="0" fontId="14" fillId="0" borderId="12" xfId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 shrinkToFit="1"/>
      <protection locked="0"/>
    </xf>
    <xf numFmtId="0" fontId="3" fillId="0" borderId="3" xfId="0" applyFont="1" applyBorder="1" applyAlignment="1" applyProtection="1">
      <alignment horizontal="center" vertical="center" wrapText="1" shrinkToFi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/>
      <protection locked="0"/>
    </xf>
    <xf numFmtId="0" fontId="2" fillId="0" borderId="5" xfId="0" applyFont="1" applyBorder="1" applyAlignment="1" applyProtection="1">
      <alignment horizontal="center" vertical="center" textRotation="90"/>
      <protection locked="0"/>
    </xf>
    <xf numFmtId="0" fontId="2" fillId="0" borderId="4" xfId="0" applyFont="1" applyBorder="1" applyAlignment="1" applyProtection="1">
      <alignment horizontal="center" vertical="center" textRotation="90"/>
      <protection locked="0"/>
    </xf>
    <xf numFmtId="0" fontId="21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0</xdr:row>
      <xdr:rowOff>0</xdr:rowOff>
    </xdr:from>
    <xdr:to>
      <xdr:col>12</xdr:col>
      <xdr:colOff>266700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849475" y="0"/>
          <a:ext cx="7524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Trang 2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HEO%20DOI%20CLGD_BO%20MON%20LOP\THEO%20DOI%20CHAT%20LUONG%20GIAO%20DUC%20L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H GIA (HK1)"/>
      <sheetName val="DANH GIA CN"/>
      <sheetName val="PHIEU LL (HK1)"/>
      <sheetName val="PHIEU LL"/>
      <sheetName val="DSHS"/>
      <sheetName val="LOI PHE"/>
      <sheetName val="NHAN XET CUOI NAM"/>
      <sheetName val="NHAN XET MON CN"/>
      <sheetName val="cuoi năm"/>
      <sheetName val="diem kiem tra DINH KY"/>
      <sheetName val="Thong Ke CN"/>
      <sheetName val="Thong Ke DT HK1"/>
      <sheetName val="Thong Ke CN (eqms)"/>
      <sheetName val="Thong Ke DT HK1 (eqms)"/>
      <sheetName val="NHAN XET HK1"/>
      <sheetName val="NHAN XET MON (hk1)"/>
      <sheetName val="thang 1"/>
      <sheetName val="thang 2"/>
      <sheetName val="thang 3"/>
      <sheetName val="thang 4"/>
      <sheetName val="thang 5"/>
      <sheetName val="thang 6"/>
      <sheetName val="thang 7"/>
      <sheetName val="thang 8"/>
      <sheetName val="thang 9"/>
      <sheetName val="thang 10"/>
      <sheetName val="Sheet1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HỌC TẬP</v>
          </cell>
          <cell r="E1" t="str">
            <v xml:space="preserve">NĂNG LỰC </v>
          </cell>
          <cell r="F1" t="str">
            <v xml:space="preserve">PHẨM CHẤT </v>
          </cell>
          <cell r="G1" t="str">
            <v>TIẾNG VIỆT</v>
          </cell>
          <cell r="J1" t="str">
            <v>TOÁN</v>
          </cell>
          <cell r="M1" t="str">
            <v>TỰ NHIÊN VÀ XÃ HỘI/ 
KHOA HỌC</v>
          </cell>
          <cell r="P1" t="str">
            <v>LỊCH SỬ
VÀ ĐỊA LÝ</v>
          </cell>
          <cell r="S1" t="str">
            <v>NGOẠI NGỮ
............................</v>
          </cell>
          <cell r="V1" t="str">
            <v>TIN HỌC</v>
          </cell>
          <cell r="Y1" t="str">
            <v>ĐẠO ĐỨC</v>
          </cell>
          <cell r="AB1" t="str">
            <v>ÂM NHẠC</v>
          </cell>
          <cell r="AE1" t="str">
            <v>MĨ THUẬT</v>
          </cell>
          <cell r="AH1" t="str">
            <v>THỦ CÔNG/
KĨ THUẬT</v>
          </cell>
          <cell r="AK1" t="str">
            <v>THỂ DỤC</v>
          </cell>
          <cell r="AN1" t="str">
            <v>Khen thưởng</v>
          </cell>
        </row>
        <row r="2">
          <cell r="B2" t="str">
            <v>Cần cẩn thận hơn khi làm bài.</v>
          </cell>
          <cell r="E2" t="str">
            <v>Biết tự quản, giao tiếp tốt.</v>
          </cell>
          <cell r="F2" t="str">
            <v>Biết giúp đỡ bạn, không tham của rơi .</v>
          </cell>
          <cell r="G2" t="str">
            <v>Cần cẩn thận hơn khi làm bài.</v>
          </cell>
          <cell r="H2" t="str">
            <v>cần cố gắng nhiều hơn về môn toán</v>
          </cell>
          <cell r="I2" t="str">
            <v>cần cố gắng nhiều hơn</v>
          </cell>
          <cell r="J2" t="str">
            <v>Biết tự quản, giao tiếp tốt.</v>
          </cell>
          <cell r="K2" t="str">
            <v>Biết giúp đỡ bạn, không tham của rơi .</v>
          </cell>
          <cell r="L2" t="str">
            <v>aa</v>
          </cell>
          <cell r="M2" t="str">
            <v>utfiuvuto 78</v>
          </cell>
          <cell r="N2" t="str">
            <v>f</v>
          </cell>
          <cell r="O2" t="str">
            <v>a1</v>
          </cell>
          <cell r="P2" t="str">
            <v>Biết hỏi</v>
          </cell>
          <cell r="Q2" t="str">
            <v>biet</v>
          </cell>
          <cell r="R2" t="str">
            <v>Biết hỏi khi chưa hiểu bài</v>
          </cell>
          <cell r="S2" t="str">
            <v>Biết hỏi khi chưa hiểu bài</v>
          </cell>
          <cell r="T2" t="str">
            <v>Biết hỏi khi chưa hiểu bài</v>
          </cell>
          <cell r="U2" t="str">
            <v>Biết hỏi</v>
          </cell>
          <cell r="V2" t="str">
            <v>Bài làm sáng tạo</v>
          </cell>
          <cell r="W2" t="str">
            <v>Biết hỏi khi chưa hiểu bài</v>
          </cell>
          <cell r="X2" t="str">
            <v>Cần chăm hơn</v>
          </cell>
          <cell r="Y2" t="str">
            <v>Biết hỏi khi chưa hiểu bài</v>
          </cell>
          <cell r="Z2" t="str">
            <v>Biết hỏi khi chưa hiểu bài</v>
          </cell>
          <cell r="AA2" t="str">
            <v>Biết hỏi</v>
          </cell>
          <cell r="AB2" t="str">
            <v>Biết hỏi khi chưa hiểu bài</v>
          </cell>
          <cell r="AC2" t="str">
            <v>Biết hỏi khi chưa hiểu bài</v>
          </cell>
          <cell r="AD2" t="str">
            <v>Biết hỏi</v>
          </cell>
          <cell r="AE2" t="str">
            <v>Cần cẩn thận hơn khi làm bài.</v>
          </cell>
          <cell r="AF2" t="str">
            <v>Biết hỏi</v>
          </cell>
          <cell r="AG2" t="str">
            <v>Biết hỏi khi chưa hiểu bài</v>
          </cell>
          <cell r="AH2" t="str">
            <v>Cần cẩn thận hơn khi làm bài.</v>
          </cell>
          <cell r="AI2" t="str">
            <v>Biết giúp đỡ bạn, không tham của rơi .</v>
          </cell>
          <cell r="AJ2" t="str">
            <v>Biết hỏi khi chưa hiểu bài</v>
          </cell>
          <cell r="AK2" t="str">
            <v>Cần cẩn thận hơn khi làm bài.</v>
          </cell>
          <cell r="AL2" t="str">
            <v>a</v>
          </cell>
          <cell r="AM2" t="str">
            <v>Biết hỏi khi chưa hiểu bài</v>
          </cell>
          <cell r="AN2" t="str">
            <v>Thành tích trong học tập</v>
          </cell>
        </row>
        <row r="3">
          <cell r="B3" t="str">
            <v>Cần cố gắng nhiều hơn về môn toán.</v>
          </cell>
          <cell r="E3" t="str">
            <v>Bớt nóng tính, cần rèn luyện về hành vi giao tiếp.</v>
          </cell>
          <cell r="F3" t="str">
            <v>Biết nhận lỗi, quan hệ tốt với mọi người.</v>
          </cell>
          <cell r="G3" t="str">
            <v>Cần cố gắng nhiều hơn về môn toán.</v>
          </cell>
          <cell r="H3" t="str">
            <v xml:space="preserve">chú ý rèn chữ viết cho đúng </v>
          </cell>
          <cell r="I3" t="str">
            <v xml:space="preserve">chú ý rèn chữ viết cho đúng </v>
          </cell>
          <cell r="J3" t="str">
            <v>Bớt nóng tính, cần rèn luyện về hành vi giao tiếp.</v>
          </cell>
          <cell r="K3" t="str">
            <v>Biết nhận lỗi, quan hệ tốt với mọi người.</v>
          </cell>
          <cell r="L3" t="str">
            <v>bb</v>
          </cell>
          <cell r="M3" t="str">
            <v>ydyyfuyguhi</v>
          </cell>
          <cell r="N3" t="str">
            <v>ggg</v>
          </cell>
          <cell r="O3" t="str">
            <v>a2</v>
          </cell>
          <cell r="P3" t="str">
            <v>Biết tham gia</v>
          </cell>
          <cell r="Q3" t="str">
            <v>gioi</v>
          </cell>
          <cell r="R3" t="str">
            <v>Biết tham gia hoạt động nhóm</v>
          </cell>
          <cell r="S3" t="str">
            <v>Biết tham gia hoạt động nhóm</v>
          </cell>
          <cell r="T3" t="str">
            <v>Biết tham gia hoạt động nhóm</v>
          </cell>
          <cell r="U3" t="str">
            <v>Biết tham gia</v>
          </cell>
          <cell r="V3" t="str">
            <v>Biết trình bày bài trình chiếu</v>
          </cell>
          <cell r="W3" t="str">
            <v>Biết tham gia hoạt động nhóm</v>
          </cell>
          <cell r="X3" t="str">
            <v>Chăm</v>
          </cell>
          <cell r="Y3" t="str">
            <v>Biết tham gia hoạt động nhóm</v>
          </cell>
          <cell r="Z3" t="str">
            <v>Biết tham gia hoạt động nhóm</v>
          </cell>
          <cell r="AA3" t="str">
            <v>Biết tham gia</v>
          </cell>
          <cell r="AB3" t="str">
            <v>Biết tham gia hoạt động nhóm</v>
          </cell>
          <cell r="AC3" t="str">
            <v>Biết tham gia hoạt động nhóm</v>
          </cell>
          <cell r="AD3" t="str">
            <v>Biết tham gia</v>
          </cell>
          <cell r="AE3" t="str">
            <v>Cần cố gắng nhiều hơn về môn toán.</v>
          </cell>
          <cell r="AF3" t="str">
            <v>Biết tham gia</v>
          </cell>
          <cell r="AG3" t="str">
            <v>Biết tham gia hoạt động nhóm</v>
          </cell>
          <cell r="AH3" t="str">
            <v>Cần cố gắng nhiều hơn về môn toán.</v>
          </cell>
          <cell r="AI3" t="str">
            <v>Biết nhận lỗi, quan hệ tốt với mọi người.</v>
          </cell>
          <cell r="AJ3" t="str">
            <v>Biết tham gia hoạt động nhóm</v>
          </cell>
          <cell r="AK3" t="str">
            <v>Cần cố gắng nhiều hơn về môn toán.</v>
          </cell>
          <cell r="AL3" t="str">
            <v>c</v>
          </cell>
          <cell r="AM3" t="str">
            <v>Biết tham gia hoạt động nhóm</v>
          </cell>
        </row>
        <row r="4">
          <cell r="B4" t="str">
            <v>Cần đọc sách để tăng cường vốn từ.</v>
          </cell>
          <cell r="E4" t="str">
            <v>Cần cố gắng giao tiếp nhiều hơn.</v>
          </cell>
          <cell r="F4" t="str">
            <v>Chăm học, biết nhường nhịn bạn.</v>
          </cell>
          <cell r="G4" t="str">
            <v>Cần đọc sách để tăng cường vốn từ.</v>
          </cell>
          <cell r="H4" t="str">
            <v xml:space="preserve">cần học bài thường xuyên hơn </v>
          </cell>
          <cell r="I4" t="str">
            <v xml:space="preserve">cần học bài thường xuyên hơn </v>
          </cell>
          <cell r="J4" t="str">
            <v>Cần cố gắng giao tiếp nhiều hơn.</v>
          </cell>
          <cell r="K4" t="str">
            <v>Chăm học, biết nhường nhịn bạn.</v>
          </cell>
          <cell r="L4" t="str">
            <v>cc</v>
          </cell>
          <cell r="M4" t="str">
            <v>c</v>
          </cell>
          <cell r="N4" t="str">
            <v>hhhh</v>
          </cell>
          <cell r="O4" t="str">
            <v>a3</v>
          </cell>
          <cell r="P4" t="str">
            <v>biết tự học</v>
          </cell>
          <cell r="Q4" t="str">
            <v>kha</v>
          </cell>
          <cell r="R4" t="str">
            <v>Bước đầu biết tự học</v>
          </cell>
          <cell r="S4" t="str">
            <v>Bước đầu biết tự học</v>
          </cell>
          <cell r="T4" t="str">
            <v>Bước đầu biết tự học</v>
          </cell>
          <cell r="U4" t="str">
            <v>biết tự học</v>
          </cell>
          <cell r="V4" t="str">
            <v>Biết vận dụng kiến thức vào bài bài tập</v>
          </cell>
          <cell r="W4" t="str">
            <v>Bước đầu biết tự học</v>
          </cell>
          <cell r="X4" t="str">
            <v>Còn rụt rè</v>
          </cell>
          <cell r="Y4" t="str">
            <v>Bước đầu biết tự học</v>
          </cell>
          <cell r="Z4" t="str">
            <v>Bước đầu biết tự học</v>
          </cell>
          <cell r="AA4" t="str">
            <v>biết tự học</v>
          </cell>
          <cell r="AB4" t="str">
            <v>Bước đầu biết tự học</v>
          </cell>
          <cell r="AC4" t="str">
            <v>Bước đầu biết tự học</v>
          </cell>
          <cell r="AD4" t="str">
            <v>biết tự học</v>
          </cell>
          <cell r="AE4" t="str">
            <v>Cần đọc sách để tăng cường vốn từ.</v>
          </cell>
          <cell r="AF4" t="str">
            <v>biết tự học</v>
          </cell>
          <cell r="AG4" t="str">
            <v>Bước đầu biết tự học</v>
          </cell>
          <cell r="AH4" t="str">
            <v>Cần đọc sách để tăng cường vốn từ.</v>
          </cell>
          <cell r="AI4" t="str">
            <v>Chăm học, biết nhường nhịn bạn.</v>
          </cell>
          <cell r="AJ4" t="str">
            <v>Bước đầu biết tự học</v>
          </cell>
          <cell r="AK4" t="str">
            <v>Cần đọc sách để tăng cường vốn từ.</v>
          </cell>
          <cell r="AL4" t="str">
            <v>d</v>
          </cell>
          <cell r="AM4" t="str">
            <v>Bước đầu biết tự học</v>
          </cell>
        </row>
        <row r="5">
          <cell r="B5" t="str">
            <v>Cần học bài thường xuyên hơn.</v>
          </cell>
          <cell r="E5" t="str">
            <v>Cần hoạt bát và mạnh dạn hơn.</v>
          </cell>
          <cell r="F5" t="str">
            <v>Chăm học, đoàn kết, tích cực tham gia phong trào.</v>
          </cell>
          <cell r="G5" t="str">
            <v>Cần học bài thường xuyên hơn.</v>
          </cell>
          <cell r="H5" t="str">
            <v>cần rèn luyện viết văn ở nhà</v>
          </cell>
          <cell r="I5" t="str">
            <v>cần rèn luyện viết văn ở nhà</v>
          </cell>
          <cell r="J5" t="str">
            <v>Cần hoạt bát và mạnh dạn hơn.</v>
          </cell>
          <cell r="K5" t="str">
            <v>Chăm học, đoàn kết, tích cực tham gia phong trào.</v>
          </cell>
          <cell r="L5" t="str">
            <v>đ</v>
          </cell>
          <cell r="M5" t="str">
            <v>d</v>
          </cell>
          <cell r="N5" t="str">
            <v>iiii</v>
          </cell>
          <cell r="O5" t="str">
            <v>a4</v>
          </cell>
          <cell r="P5" t="str">
            <v>Cộng tác tốt</v>
          </cell>
          <cell r="R5" t="str">
            <v>Cộng tác tốt hoạt động nhóm</v>
          </cell>
          <cell r="S5" t="str">
            <v>Cộng tác tốt hoạt động nhóm</v>
          </cell>
          <cell r="T5" t="str">
            <v>Cộng tác tốt hoạt động nhóm</v>
          </cell>
          <cell r="U5" t="str">
            <v>Cộng tác tốt</v>
          </cell>
          <cell r="V5" t="str">
            <v>Cần cẩn thận khi làm bài</v>
          </cell>
          <cell r="W5" t="str">
            <v>Cộng tác tốt hoạt động nhóm</v>
          </cell>
          <cell r="X5" t="str">
            <v>Mạnh dạn phát biểu</v>
          </cell>
          <cell r="Y5" t="str">
            <v>Cộng tác tốt hoạt động nhóm</v>
          </cell>
          <cell r="Z5" t="str">
            <v>Cộng tác tốt hoạt động nhóm</v>
          </cell>
          <cell r="AA5" t="str">
            <v>Cộng tác tốt</v>
          </cell>
          <cell r="AB5" t="str">
            <v>Cộng tác tốt hoạt động nhóm</v>
          </cell>
          <cell r="AC5" t="str">
            <v>Cộng tác tốt hoạt động nhóm</v>
          </cell>
          <cell r="AD5" t="str">
            <v>Cộng tác tốt</v>
          </cell>
          <cell r="AE5" t="str">
            <v>Cần học bài thường xuyên hơn.</v>
          </cell>
          <cell r="AF5" t="str">
            <v>Cộng tác tốt</v>
          </cell>
          <cell r="AG5" t="str">
            <v>Cộng tác tốt hoạt động nhóm</v>
          </cell>
          <cell r="AH5" t="str">
            <v>Cần học bài thường xuyên hơn.</v>
          </cell>
          <cell r="AI5" t="str">
            <v>Chăm học, đoàn kết, tích cực tham gia phong trào.</v>
          </cell>
          <cell r="AJ5" t="str">
            <v>Cộng tác tốt hoạt động nhóm</v>
          </cell>
          <cell r="AK5" t="str">
            <v>Cần học bài thường xuyên hơn.</v>
          </cell>
          <cell r="AL5" t="str">
            <v>f</v>
          </cell>
          <cell r="AM5" t="str">
            <v>Cộng tác tốt hoạt động nhóm</v>
          </cell>
        </row>
        <row r="6">
          <cell r="B6" t="str">
            <v>Cần rèn luyện viết văn ở nhà.</v>
          </cell>
          <cell r="E6" t="str">
            <v>Chú ý rèn ngôn ngữ khi giao tiếp.</v>
          </cell>
          <cell r="F6" t="str">
            <v>Chưa tự tin lắm trong các hoạt động.</v>
          </cell>
          <cell r="G6" t="str">
            <v>Cần rèn luyện viết văn ở nhà.</v>
          </cell>
          <cell r="H6" t="str">
            <v xml:space="preserve">có tiến bộ về giải toán </v>
          </cell>
          <cell r="I6" t="str">
            <v xml:space="preserve">có tiến bộ về giải toán </v>
          </cell>
          <cell r="J6" t="str">
            <v>Chú ý rèn ngôn ngữ khi giao tiếp.</v>
          </cell>
          <cell r="K6" t="str">
            <v>Chưa tự tin lắm trong các hoạt động.</v>
          </cell>
          <cell r="M6" t="str">
            <v>e</v>
          </cell>
          <cell r="N6" t="str">
            <v>jjjjj</v>
          </cell>
          <cell r="O6" t="str">
            <v>a5</v>
          </cell>
          <cell r="P6" t="str">
            <v>Giúp đỡ bạn tốt</v>
          </cell>
          <cell r="R6" t="str">
            <v>giúp đỡ</v>
          </cell>
          <cell r="S6" t="str">
            <v>giúp đỡ</v>
          </cell>
          <cell r="T6" t="str">
            <v>giúp đỡ</v>
          </cell>
          <cell r="U6" t="str">
            <v>Giúp đỡ bạn tốt</v>
          </cell>
          <cell r="V6" t="str">
            <v>Cần chú ý hình thức trình bày bài làm</v>
          </cell>
          <cell r="W6" t="str">
            <v>Tích cực giúp đỡ bạn</v>
          </cell>
          <cell r="X6" t="str">
            <v>Rèn thêm hành vi giao tiếp</v>
          </cell>
          <cell r="Y6" t="str">
            <v>giúp đỡ</v>
          </cell>
          <cell r="Z6" t="str">
            <v>giúp đỡ</v>
          </cell>
          <cell r="AA6" t="str">
            <v>Giúp đỡ bạn tốt</v>
          </cell>
          <cell r="AB6" t="str">
            <v>giúp đỡ</v>
          </cell>
          <cell r="AC6" t="str">
            <v>giúp đỡ</v>
          </cell>
          <cell r="AD6" t="str">
            <v>Giúp đỡ bạn tốt</v>
          </cell>
          <cell r="AE6" t="str">
            <v>Cần rèn luyện viết văn ở nhà.</v>
          </cell>
          <cell r="AF6" t="str">
            <v>Giúp đỡ bạn tốt</v>
          </cell>
          <cell r="AG6" t="str">
            <v>giúp đỡ</v>
          </cell>
          <cell r="AH6" t="str">
            <v>Cần rèn luyện viết văn ở nhà.</v>
          </cell>
          <cell r="AI6" t="str">
            <v>Chưa tự tin lắm trong các hoạt động.</v>
          </cell>
          <cell r="AJ6" t="str">
            <v>giúp đỡ</v>
          </cell>
          <cell r="AK6" t="str">
            <v>Cần rèn luyện viết văn ở nhà.</v>
          </cell>
          <cell r="AL6" t="str">
            <v>g</v>
          </cell>
          <cell r="AM6" t="str">
            <v>giúp đỡ</v>
          </cell>
        </row>
        <row r="7">
          <cell r="B7" t="str">
            <v>Cần tập trung hơn trong giờ học.</v>
          </cell>
          <cell r="E7" t="str">
            <v>Có năng khiếu về bơi lội.</v>
          </cell>
          <cell r="F7" t="str">
            <v>Chưa tự tin, trung thực và hiền lành.</v>
          </cell>
          <cell r="G7" t="str">
            <v>Cần tập trung hơn trong giờ học.</v>
          </cell>
          <cell r="H7" t="str">
            <v xml:space="preserve">có tiến bộ về tính toán </v>
          </cell>
          <cell r="I7" t="str">
            <v xml:space="preserve">có tiến bộ về tính toán </v>
          </cell>
          <cell r="J7" t="str">
            <v>Có năng khiếu về bơi lội.</v>
          </cell>
          <cell r="K7" t="str">
            <v>Chưa tự tin, trung thực và hiền lành.</v>
          </cell>
          <cell r="M7" t="str">
            <v>zzzzzzzzzzz</v>
          </cell>
          <cell r="O7" t="str">
            <v>a6</v>
          </cell>
          <cell r="P7" t="str">
            <v>Ý thức học tốt.</v>
          </cell>
          <cell r="R7" t="str">
            <v>Tích cực giúp đỡ bạn</v>
          </cell>
          <cell r="S7" t="str">
            <v>Tích cực giúp đỡ bạn</v>
          </cell>
          <cell r="T7" t="str">
            <v>Tích cực giúp đỡ bạn</v>
          </cell>
          <cell r="U7" t="str">
            <v>Ý thức học tốt.</v>
          </cell>
          <cell r="V7" t="str">
            <v>Cần tập trung nghe giảng hơn</v>
          </cell>
          <cell r="W7" t="str">
            <v>Ý thức tự học tốt.</v>
          </cell>
          <cell r="X7" t="str">
            <v>Tự tin</v>
          </cell>
          <cell r="Y7" t="str">
            <v>Tích cực giúp đỡ bạn</v>
          </cell>
          <cell r="Z7" t="str">
            <v>Tích cực giúp đỡ bạn</v>
          </cell>
          <cell r="AA7" t="str">
            <v>Ý thức học tốt.</v>
          </cell>
          <cell r="AB7" t="str">
            <v>Tích cực giúp đỡ bạn</v>
          </cell>
          <cell r="AC7" t="str">
            <v>Tích cực giúp đỡ bạn</v>
          </cell>
          <cell r="AD7" t="str">
            <v>Ý thức học tốt.</v>
          </cell>
          <cell r="AE7" t="str">
            <v>Cần tập trung hơn trong giờ học.</v>
          </cell>
          <cell r="AF7" t="str">
            <v>Ý thức học tốt.</v>
          </cell>
          <cell r="AG7" t="str">
            <v>Tích cực giúp đỡ bạn</v>
          </cell>
          <cell r="AH7" t="str">
            <v>Cần tập trung hơn trong giờ học.</v>
          </cell>
          <cell r="AI7" t="str">
            <v>Chưa tự tin, trung thực và hiền lành.</v>
          </cell>
          <cell r="AJ7" t="str">
            <v>Tích cực giúp đỡ bạn</v>
          </cell>
          <cell r="AK7" t="str">
            <v>Cần tập trung hơn trong giờ học.</v>
          </cell>
          <cell r="AL7" t="str">
            <v>i</v>
          </cell>
          <cell r="AM7" t="str">
            <v>Tích cực giúp đỡ bạn</v>
          </cell>
        </row>
        <row r="8">
          <cell r="B8" t="str">
            <v>Chú ý rèn chữ viết cho đúng.</v>
          </cell>
          <cell r="E8" t="str">
            <v>Có năng khiếu về điền kinh.</v>
          </cell>
          <cell r="F8" t="str">
            <v>Có trách nhiệm trong học tập và sinh hoạt.</v>
          </cell>
          <cell r="G8" t="str">
            <v>Chú ý rèn chữ viết cho đúng.</v>
          </cell>
          <cell r="H8" t="str">
            <v>có tiến bộ về chữ viết</v>
          </cell>
          <cell r="I8" t="str">
            <v>có tiến bộ về chữ viết</v>
          </cell>
          <cell r="J8" t="str">
            <v>Có năng khiếu về điền kinh.</v>
          </cell>
          <cell r="K8" t="str">
            <v>Có trách nhiệm trong học tập và sinh hoạt.</v>
          </cell>
          <cell r="O8" t="str">
            <v>a7</v>
          </cell>
          <cell r="P8" t="str">
            <v>ý thức tốt</v>
          </cell>
          <cell r="S8" t="str">
            <v>ý thức tự học chưa tốt.</v>
          </cell>
          <cell r="T8" t="str">
            <v>ý thức tự học chưa tốt.</v>
          </cell>
          <cell r="U8" t="str">
            <v>ý thức tốt</v>
          </cell>
          <cell r="V8" t="str">
            <v>Gõ phím nhanh</v>
          </cell>
          <cell r="Y8" t="str">
            <v>ý thức tự học chưa tốt.</v>
          </cell>
          <cell r="Z8" t="str">
            <v>ý thức tự học chưa tốt.</v>
          </cell>
          <cell r="AA8" t="str">
            <v>ý thức tốt</v>
          </cell>
          <cell r="AB8" t="str">
            <v>ý thức tự học chưa tốt.</v>
          </cell>
          <cell r="AC8" t="str">
            <v>ý thức tự học chưa tốt.</v>
          </cell>
          <cell r="AD8" t="str">
            <v>ý thức tốt</v>
          </cell>
          <cell r="AE8" t="str">
            <v>Chú ý rèn chữ viết cho đúng.</v>
          </cell>
          <cell r="AF8" t="str">
            <v>ý thức tốt</v>
          </cell>
          <cell r="AG8" t="str">
            <v>ý thức tự học chưa tốt.</v>
          </cell>
          <cell r="AH8" t="str">
            <v>Chú ý rèn chữ viết cho đúng.</v>
          </cell>
          <cell r="AI8" t="str">
            <v>Có trách nhiệm trong học tập và sinh hoạt.</v>
          </cell>
          <cell r="AJ8" t="str">
            <v>ý thức tự học chưa tốt.</v>
          </cell>
          <cell r="AK8" t="str">
            <v>Chú ý rèn chữ viết cho đúng.</v>
          </cell>
          <cell r="AL8" t="str">
            <v>j</v>
          </cell>
          <cell r="AM8" t="str">
            <v>ý thức tự học chưa tốt.</v>
          </cell>
        </row>
        <row r="9">
          <cell r="B9" t="str">
            <v>Có tiến bộ về chữ viết.</v>
          </cell>
          <cell r="E9" t="str">
            <v>Có năng khiếu về môn âm nhạc.</v>
          </cell>
          <cell r="F9" t="str">
            <v>Còn hiếu động.</v>
          </cell>
          <cell r="G9" t="str">
            <v>Có tiến bộ về chữ viết.</v>
          </cell>
          <cell r="H9" t="str">
            <v xml:space="preserve">cần tập trung hơn trong giờ học </v>
          </cell>
          <cell r="I9" t="str">
            <v xml:space="preserve">cần tập trung hơn trong giờ học </v>
          </cell>
          <cell r="J9" t="str">
            <v>Có năng khiếu về môn âm nhạc.</v>
          </cell>
          <cell r="K9" t="str">
            <v>Còn hiếu động.</v>
          </cell>
          <cell r="O9" t="str">
            <v>a8</v>
          </cell>
          <cell r="S9" t="str">
            <v>Ý thức tự học tốt.</v>
          </cell>
          <cell r="T9" t="str">
            <v>Ý thức tự học tốt.</v>
          </cell>
          <cell r="V9" t="str">
            <v>Nắm vững các thao tác</v>
          </cell>
          <cell r="Y9" t="str">
            <v>Ý thức tự học tốt.</v>
          </cell>
          <cell r="Z9" t="str">
            <v>Ý thức tự học tốt.</v>
          </cell>
          <cell r="AB9" t="str">
            <v>Ý thức tự học tốt.</v>
          </cell>
          <cell r="AC9" t="str">
            <v>Ý thức tự học tốt.</v>
          </cell>
          <cell r="AE9" t="str">
            <v>Có tiến bộ về chữ viết.</v>
          </cell>
          <cell r="AF9" t="str">
            <v>ý thức tự học chưa tốt.</v>
          </cell>
          <cell r="AG9" t="str">
            <v>Ý thức tự học tốt.</v>
          </cell>
          <cell r="AH9" t="str">
            <v>Có tiến bộ về chữ viết.</v>
          </cell>
          <cell r="AI9" t="str">
            <v>Còn hiếu động.</v>
          </cell>
          <cell r="AJ9" t="str">
            <v>Ý thức tự học tốt.</v>
          </cell>
          <cell r="AK9" t="str">
            <v>Có tiến bộ về chữ viết.</v>
          </cell>
          <cell r="AM9" t="str">
            <v>Ý thức tự học tốt.</v>
          </cell>
        </row>
        <row r="10">
          <cell r="B10" t="str">
            <v>Có tiến bộ về giải toán.</v>
          </cell>
          <cell r="E10" t="str">
            <v>Có năng khiếu về môn mĩ thuật.</v>
          </cell>
          <cell r="F10" t="str">
            <v>Ngoan, chăm học, đoàn kết với bạn bè.</v>
          </cell>
          <cell r="G10" t="str">
            <v>Có tiến bộ về giải toán.</v>
          </cell>
          <cell r="H10" t="str">
            <v xml:space="preserve">cần cẩn thận hơn khi làm bài </v>
          </cell>
          <cell r="I10" t="str">
            <v xml:space="preserve">cần cẩn thận hơn khi làm bài </v>
          </cell>
          <cell r="J10" t="str">
            <v>Có năng khiếu về môn mĩ thuật.</v>
          </cell>
          <cell r="K10" t="str">
            <v>Ngoan, chăm học, đoàn kết với bạn bè.</v>
          </cell>
          <cell r="O10" t="str">
            <v>a9</v>
          </cell>
          <cell r="S10" t="str">
            <v>zũng</v>
          </cell>
          <cell r="T10" t="str">
            <v>zũng</v>
          </cell>
          <cell r="V10" t="str">
            <v>Nắm vững cách thiết kế bài trình chiếu</v>
          </cell>
          <cell r="Y10" t="str">
            <v>zũng</v>
          </cell>
          <cell r="Z10" t="str">
            <v>zũng</v>
          </cell>
          <cell r="AB10" t="str">
            <v>zũng</v>
          </cell>
          <cell r="AC10" t="str">
            <v>zũng</v>
          </cell>
          <cell r="AE10" t="str">
            <v>Có tiến bộ về giải toán.</v>
          </cell>
          <cell r="AF10" t="str">
            <v>Ý thức tự học tốt.</v>
          </cell>
          <cell r="AG10" t="str">
            <v>zũng</v>
          </cell>
          <cell r="AH10" t="str">
            <v>Có tiến bộ về giải toán.</v>
          </cell>
          <cell r="AI10" t="str">
            <v>Ngoan, chăm học, đoàn kết với bạn bè.</v>
          </cell>
          <cell r="AK10" t="str">
            <v>Có tiến bộ về giải toán.</v>
          </cell>
        </row>
        <row r="11">
          <cell r="B11" t="str">
            <v>Có tiến bộ về tính toán.</v>
          </cell>
          <cell r="E11" t="str">
            <v>Có năng khiếu về võ thuật.</v>
          </cell>
          <cell r="F11" t="str">
            <v>Ngoan, chăm học, tích cực trong mọi phong trào.</v>
          </cell>
          <cell r="G11" t="str">
            <v>Có tiến bộ về tính toán.</v>
          </cell>
          <cell r="H11" t="str">
            <v xml:space="preserve">cần đọc sách để tăng cường vốn từ </v>
          </cell>
          <cell r="I11" t="str">
            <v xml:space="preserve">cần đọc sách để tăng cường vốn từ </v>
          </cell>
          <cell r="J11" t="str">
            <v>Có năng khiếu về võ thuật.</v>
          </cell>
          <cell r="K11" t="str">
            <v>Ngoan, chăm học, tích cực trong mọi phong trào.</v>
          </cell>
          <cell r="O11" t="str">
            <v>a10</v>
          </cell>
          <cell r="V11" t="str">
            <v>Nắm vững kiến thức</v>
          </cell>
          <cell r="AE11" t="str">
            <v>Có tiến bộ về tính toán.</v>
          </cell>
          <cell r="AF11" t="str">
            <v>zũng</v>
          </cell>
          <cell r="AH11" t="str">
            <v>giúp đỡ bạn bè</v>
          </cell>
          <cell r="AI11" t="str">
            <v>Ngoan, chăm học, tích cực trong mọi phong trào.</v>
          </cell>
          <cell r="AK11" t="str">
            <v>giúp đỡ bạn bè</v>
          </cell>
        </row>
        <row r="12">
          <cell r="E12" t="str">
            <v>Khả năng tự học rất tốt.</v>
          </cell>
          <cell r="F12" t="str">
            <v>Ngoan, lễ phép, trung thực, thật thà.</v>
          </cell>
          <cell r="G12" t="str">
            <v>ý thức to6st</v>
          </cell>
          <cell r="J12" t="str">
            <v>Khả năng tự học rất tốt.</v>
          </cell>
          <cell r="K12" t="str">
            <v>Ngoan, lễ phép, trung thực, thật thà.</v>
          </cell>
          <cell r="O12" t="str">
            <v>a11</v>
          </cell>
          <cell r="V12" t="str">
            <v>Thao tác còn chậm</v>
          </cell>
          <cell r="AH12" t="str">
            <v>Khả năng tự học rất tốt.</v>
          </cell>
          <cell r="AI12" t="str">
            <v>Ngoan, lễ phép, trung thực, thật thà.</v>
          </cell>
          <cell r="AK12" t="str">
            <v>Khả năng tự học rất tốt.</v>
          </cell>
        </row>
        <row r="13">
          <cell r="E13" t="str">
            <v>Khéo tay.</v>
          </cell>
          <cell r="J13" t="str">
            <v>Khéo tay.</v>
          </cell>
          <cell r="V13" t="str">
            <v>Thao tác nhanh</v>
          </cell>
          <cell r="AH13" t="str">
            <v>Khéo tay.</v>
          </cell>
          <cell r="AK13" t="str">
            <v>Khéo tay.</v>
          </cell>
        </row>
        <row r="14">
          <cell r="E14" t="str">
            <v>Lanh lợi, giải quyết vấn đề khôn ngoan.</v>
          </cell>
          <cell r="J14" t="str">
            <v>Lanh lợi, giải quyết vấn đề khôn ngoan.</v>
          </cell>
          <cell r="V14" t="str">
            <v>Thao tác thành thục</v>
          </cell>
          <cell r="AH14" t="str">
            <v>Lanh lợi, giải quyết vấn đề khôn ngoan.</v>
          </cell>
          <cell r="AK14" t="str">
            <v>Lanh lợi, giải quyết vấn đề khôn ngoan.</v>
          </cell>
        </row>
        <row r="15">
          <cell r="E15" t="str">
            <v>Linh hoạt trong giao tiếp.</v>
          </cell>
          <cell r="V15" t="str">
            <v>Trình bày bài đẹp</v>
          </cell>
          <cell r="AH15" t="str">
            <v>Linh hoạt trong giao tiếp.</v>
          </cell>
          <cell r="AK15" t="str">
            <v>Linh hoạt trong giao tiếp.</v>
          </cell>
        </row>
        <row r="16">
          <cell r="G16" t="str">
            <v>.</v>
          </cell>
          <cell r="V16" t="str">
            <v>Trình bày đúng yêu cầu</v>
          </cell>
        </row>
        <row r="17">
          <cell r="G17" t="str">
            <v>.</v>
          </cell>
          <cell r="V17" t="str">
            <v>Vẽ đẹp</v>
          </cell>
        </row>
        <row r="18">
          <cell r="G18" t="str">
            <v>.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2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2.75" x14ac:dyDescent="0.2"/>
  <cols>
    <col min="1" max="1" width="5.625" style="6" customWidth="1"/>
    <col min="2" max="2" width="34.625" style="25" customWidth="1"/>
    <col min="3" max="3" width="13.125" style="6" customWidth="1"/>
    <col min="4" max="6" width="8.375" style="6" customWidth="1"/>
    <col min="7" max="7" width="9.875" style="6" bestFit="1" customWidth="1"/>
    <col min="8" max="8" width="31" style="6" customWidth="1"/>
    <col min="9" max="9" width="14.125" style="6" customWidth="1"/>
    <col min="10" max="10" width="6.125" style="6" customWidth="1"/>
    <col min="11" max="11" width="10.125" style="6" customWidth="1"/>
    <col min="12" max="12" width="10.75" style="6" customWidth="1"/>
    <col min="13" max="17" width="6.125" style="6" customWidth="1"/>
    <col min="18" max="256" width="9" style="6"/>
    <col min="257" max="257" width="5.625" style="6" customWidth="1"/>
    <col min="258" max="258" width="34.625" style="6" customWidth="1"/>
    <col min="259" max="259" width="13.125" style="6" customWidth="1"/>
    <col min="260" max="262" width="8.375" style="6" customWidth="1"/>
    <col min="263" max="263" width="9.875" style="6" bestFit="1" customWidth="1"/>
    <col min="264" max="264" width="60.625" style="6" customWidth="1"/>
    <col min="265" max="265" width="23.625" style="6" customWidth="1"/>
    <col min="266" max="266" width="12.625" style="6" customWidth="1"/>
    <col min="267" max="512" width="9" style="6"/>
    <col min="513" max="513" width="5.625" style="6" customWidth="1"/>
    <col min="514" max="514" width="34.625" style="6" customWidth="1"/>
    <col min="515" max="515" width="13.125" style="6" customWidth="1"/>
    <col min="516" max="518" width="8.375" style="6" customWidth="1"/>
    <col min="519" max="519" width="9.875" style="6" bestFit="1" customWidth="1"/>
    <col min="520" max="520" width="60.625" style="6" customWidth="1"/>
    <col min="521" max="521" width="23.625" style="6" customWidth="1"/>
    <col min="522" max="522" width="12.625" style="6" customWidth="1"/>
    <col min="523" max="768" width="9" style="6"/>
    <col min="769" max="769" width="5.625" style="6" customWidth="1"/>
    <col min="770" max="770" width="34.625" style="6" customWidth="1"/>
    <col min="771" max="771" width="13.125" style="6" customWidth="1"/>
    <col min="772" max="774" width="8.375" style="6" customWidth="1"/>
    <col min="775" max="775" width="9.875" style="6" bestFit="1" customWidth="1"/>
    <col min="776" max="776" width="60.625" style="6" customWidth="1"/>
    <col min="777" max="777" width="23.625" style="6" customWidth="1"/>
    <col min="778" max="778" width="12.625" style="6" customWidth="1"/>
    <col min="779" max="1024" width="9" style="6"/>
    <col min="1025" max="1025" width="5.625" style="6" customWidth="1"/>
    <col min="1026" max="1026" width="34.625" style="6" customWidth="1"/>
    <col min="1027" max="1027" width="13.125" style="6" customWidth="1"/>
    <col min="1028" max="1030" width="8.375" style="6" customWidth="1"/>
    <col min="1031" max="1031" width="9.875" style="6" bestFit="1" customWidth="1"/>
    <col min="1032" max="1032" width="60.625" style="6" customWidth="1"/>
    <col min="1033" max="1033" width="23.625" style="6" customWidth="1"/>
    <col min="1034" max="1034" width="12.625" style="6" customWidth="1"/>
    <col min="1035" max="1280" width="9" style="6"/>
    <col min="1281" max="1281" width="5.625" style="6" customWidth="1"/>
    <col min="1282" max="1282" width="34.625" style="6" customWidth="1"/>
    <col min="1283" max="1283" width="13.125" style="6" customWidth="1"/>
    <col min="1284" max="1286" width="8.375" style="6" customWidth="1"/>
    <col min="1287" max="1287" width="9.875" style="6" bestFit="1" customWidth="1"/>
    <col min="1288" max="1288" width="60.625" style="6" customWidth="1"/>
    <col min="1289" max="1289" width="23.625" style="6" customWidth="1"/>
    <col min="1290" max="1290" width="12.625" style="6" customWidth="1"/>
    <col min="1291" max="1536" width="9" style="6"/>
    <col min="1537" max="1537" width="5.625" style="6" customWidth="1"/>
    <col min="1538" max="1538" width="34.625" style="6" customWidth="1"/>
    <col min="1539" max="1539" width="13.125" style="6" customWidth="1"/>
    <col min="1540" max="1542" width="8.375" style="6" customWidth="1"/>
    <col min="1543" max="1543" width="9.875" style="6" bestFit="1" customWidth="1"/>
    <col min="1544" max="1544" width="60.625" style="6" customWidth="1"/>
    <col min="1545" max="1545" width="23.625" style="6" customWidth="1"/>
    <col min="1546" max="1546" width="12.625" style="6" customWidth="1"/>
    <col min="1547" max="1792" width="9" style="6"/>
    <col min="1793" max="1793" width="5.625" style="6" customWidth="1"/>
    <col min="1794" max="1794" width="34.625" style="6" customWidth="1"/>
    <col min="1795" max="1795" width="13.125" style="6" customWidth="1"/>
    <col min="1796" max="1798" width="8.375" style="6" customWidth="1"/>
    <col min="1799" max="1799" width="9.875" style="6" bestFit="1" customWidth="1"/>
    <col min="1800" max="1800" width="60.625" style="6" customWidth="1"/>
    <col min="1801" max="1801" width="23.625" style="6" customWidth="1"/>
    <col min="1802" max="1802" width="12.625" style="6" customWidth="1"/>
    <col min="1803" max="2048" width="9" style="6"/>
    <col min="2049" max="2049" width="5.625" style="6" customWidth="1"/>
    <col min="2050" max="2050" width="34.625" style="6" customWidth="1"/>
    <col min="2051" max="2051" width="13.125" style="6" customWidth="1"/>
    <col min="2052" max="2054" width="8.375" style="6" customWidth="1"/>
    <col min="2055" max="2055" width="9.875" style="6" bestFit="1" customWidth="1"/>
    <col min="2056" max="2056" width="60.625" style="6" customWidth="1"/>
    <col min="2057" max="2057" width="23.625" style="6" customWidth="1"/>
    <col min="2058" max="2058" width="12.625" style="6" customWidth="1"/>
    <col min="2059" max="2304" width="9" style="6"/>
    <col min="2305" max="2305" width="5.625" style="6" customWidth="1"/>
    <col min="2306" max="2306" width="34.625" style="6" customWidth="1"/>
    <col min="2307" max="2307" width="13.125" style="6" customWidth="1"/>
    <col min="2308" max="2310" width="8.375" style="6" customWidth="1"/>
    <col min="2311" max="2311" width="9.875" style="6" bestFit="1" customWidth="1"/>
    <col min="2312" max="2312" width="60.625" style="6" customWidth="1"/>
    <col min="2313" max="2313" width="23.625" style="6" customWidth="1"/>
    <col min="2314" max="2314" width="12.625" style="6" customWidth="1"/>
    <col min="2315" max="2560" width="9" style="6"/>
    <col min="2561" max="2561" width="5.625" style="6" customWidth="1"/>
    <col min="2562" max="2562" width="34.625" style="6" customWidth="1"/>
    <col min="2563" max="2563" width="13.125" style="6" customWidth="1"/>
    <col min="2564" max="2566" width="8.375" style="6" customWidth="1"/>
    <col min="2567" max="2567" width="9.875" style="6" bestFit="1" customWidth="1"/>
    <col min="2568" max="2568" width="60.625" style="6" customWidth="1"/>
    <col min="2569" max="2569" width="23.625" style="6" customWidth="1"/>
    <col min="2570" max="2570" width="12.625" style="6" customWidth="1"/>
    <col min="2571" max="2816" width="9" style="6"/>
    <col min="2817" max="2817" width="5.625" style="6" customWidth="1"/>
    <col min="2818" max="2818" width="34.625" style="6" customWidth="1"/>
    <col min="2819" max="2819" width="13.125" style="6" customWidth="1"/>
    <col min="2820" max="2822" width="8.375" style="6" customWidth="1"/>
    <col min="2823" max="2823" width="9.875" style="6" bestFit="1" customWidth="1"/>
    <col min="2824" max="2824" width="60.625" style="6" customWidth="1"/>
    <col min="2825" max="2825" width="23.625" style="6" customWidth="1"/>
    <col min="2826" max="2826" width="12.625" style="6" customWidth="1"/>
    <col min="2827" max="3072" width="9" style="6"/>
    <col min="3073" max="3073" width="5.625" style="6" customWidth="1"/>
    <col min="3074" max="3074" width="34.625" style="6" customWidth="1"/>
    <col min="3075" max="3075" width="13.125" style="6" customWidth="1"/>
    <col min="3076" max="3078" width="8.375" style="6" customWidth="1"/>
    <col min="3079" max="3079" width="9.875" style="6" bestFit="1" customWidth="1"/>
    <col min="3080" max="3080" width="60.625" style="6" customWidth="1"/>
    <col min="3081" max="3081" width="23.625" style="6" customWidth="1"/>
    <col min="3082" max="3082" width="12.625" style="6" customWidth="1"/>
    <col min="3083" max="3328" width="9" style="6"/>
    <col min="3329" max="3329" width="5.625" style="6" customWidth="1"/>
    <col min="3330" max="3330" width="34.625" style="6" customWidth="1"/>
    <col min="3331" max="3331" width="13.125" style="6" customWidth="1"/>
    <col min="3332" max="3334" width="8.375" style="6" customWidth="1"/>
    <col min="3335" max="3335" width="9.875" style="6" bestFit="1" customWidth="1"/>
    <col min="3336" max="3336" width="60.625" style="6" customWidth="1"/>
    <col min="3337" max="3337" width="23.625" style="6" customWidth="1"/>
    <col min="3338" max="3338" width="12.625" style="6" customWidth="1"/>
    <col min="3339" max="3584" width="9" style="6"/>
    <col min="3585" max="3585" width="5.625" style="6" customWidth="1"/>
    <col min="3586" max="3586" width="34.625" style="6" customWidth="1"/>
    <col min="3587" max="3587" width="13.125" style="6" customWidth="1"/>
    <col min="3588" max="3590" width="8.375" style="6" customWidth="1"/>
    <col min="3591" max="3591" width="9.875" style="6" bestFit="1" customWidth="1"/>
    <col min="3592" max="3592" width="60.625" style="6" customWidth="1"/>
    <col min="3593" max="3593" width="23.625" style="6" customWidth="1"/>
    <col min="3594" max="3594" width="12.625" style="6" customWidth="1"/>
    <col min="3595" max="3840" width="9" style="6"/>
    <col min="3841" max="3841" width="5.625" style="6" customWidth="1"/>
    <col min="3842" max="3842" width="34.625" style="6" customWidth="1"/>
    <col min="3843" max="3843" width="13.125" style="6" customWidth="1"/>
    <col min="3844" max="3846" width="8.375" style="6" customWidth="1"/>
    <col min="3847" max="3847" width="9.875" style="6" bestFit="1" customWidth="1"/>
    <col min="3848" max="3848" width="60.625" style="6" customWidth="1"/>
    <col min="3849" max="3849" width="23.625" style="6" customWidth="1"/>
    <col min="3850" max="3850" width="12.625" style="6" customWidth="1"/>
    <col min="3851" max="4096" width="9" style="6"/>
    <col min="4097" max="4097" width="5.625" style="6" customWidth="1"/>
    <col min="4098" max="4098" width="34.625" style="6" customWidth="1"/>
    <col min="4099" max="4099" width="13.125" style="6" customWidth="1"/>
    <col min="4100" max="4102" width="8.375" style="6" customWidth="1"/>
    <col min="4103" max="4103" width="9.875" style="6" bestFit="1" customWidth="1"/>
    <col min="4104" max="4104" width="60.625" style="6" customWidth="1"/>
    <col min="4105" max="4105" width="23.625" style="6" customWidth="1"/>
    <col min="4106" max="4106" width="12.625" style="6" customWidth="1"/>
    <col min="4107" max="4352" width="9" style="6"/>
    <col min="4353" max="4353" width="5.625" style="6" customWidth="1"/>
    <col min="4354" max="4354" width="34.625" style="6" customWidth="1"/>
    <col min="4355" max="4355" width="13.125" style="6" customWidth="1"/>
    <col min="4356" max="4358" width="8.375" style="6" customWidth="1"/>
    <col min="4359" max="4359" width="9.875" style="6" bestFit="1" customWidth="1"/>
    <col min="4360" max="4360" width="60.625" style="6" customWidth="1"/>
    <col min="4361" max="4361" width="23.625" style="6" customWidth="1"/>
    <col min="4362" max="4362" width="12.625" style="6" customWidth="1"/>
    <col min="4363" max="4608" width="9" style="6"/>
    <col min="4609" max="4609" width="5.625" style="6" customWidth="1"/>
    <col min="4610" max="4610" width="34.625" style="6" customWidth="1"/>
    <col min="4611" max="4611" width="13.125" style="6" customWidth="1"/>
    <col min="4612" max="4614" width="8.375" style="6" customWidth="1"/>
    <col min="4615" max="4615" width="9.875" style="6" bestFit="1" customWidth="1"/>
    <col min="4616" max="4616" width="60.625" style="6" customWidth="1"/>
    <col min="4617" max="4617" width="23.625" style="6" customWidth="1"/>
    <col min="4618" max="4618" width="12.625" style="6" customWidth="1"/>
    <col min="4619" max="4864" width="9" style="6"/>
    <col min="4865" max="4865" width="5.625" style="6" customWidth="1"/>
    <col min="4866" max="4866" width="34.625" style="6" customWidth="1"/>
    <col min="4867" max="4867" width="13.125" style="6" customWidth="1"/>
    <col min="4868" max="4870" width="8.375" style="6" customWidth="1"/>
    <col min="4871" max="4871" width="9.875" style="6" bestFit="1" customWidth="1"/>
    <col min="4872" max="4872" width="60.625" style="6" customWidth="1"/>
    <col min="4873" max="4873" width="23.625" style="6" customWidth="1"/>
    <col min="4874" max="4874" width="12.625" style="6" customWidth="1"/>
    <col min="4875" max="5120" width="9" style="6"/>
    <col min="5121" max="5121" width="5.625" style="6" customWidth="1"/>
    <col min="5122" max="5122" width="34.625" style="6" customWidth="1"/>
    <col min="5123" max="5123" width="13.125" style="6" customWidth="1"/>
    <col min="5124" max="5126" width="8.375" style="6" customWidth="1"/>
    <col min="5127" max="5127" width="9.875" style="6" bestFit="1" customWidth="1"/>
    <col min="5128" max="5128" width="60.625" style="6" customWidth="1"/>
    <col min="5129" max="5129" width="23.625" style="6" customWidth="1"/>
    <col min="5130" max="5130" width="12.625" style="6" customWidth="1"/>
    <col min="5131" max="5376" width="9" style="6"/>
    <col min="5377" max="5377" width="5.625" style="6" customWidth="1"/>
    <col min="5378" max="5378" width="34.625" style="6" customWidth="1"/>
    <col min="5379" max="5379" width="13.125" style="6" customWidth="1"/>
    <col min="5380" max="5382" width="8.375" style="6" customWidth="1"/>
    <col min="5383" max="5383" width="9.875" style="6" bestFit="1" customWidth="1"/>
    <col min="5384" max="5384" width="60.625" style="6" customWidth="1"/>
    <col min="5385" max="5385" width="23.625" style="6" customWidth="1"/>
    <col min="5386" max="5386" width="12.625" style="6" customWidth="1"/>
    <col min="5387" max="5632" width="9" style="6"/>
    <col min="5633" max="5633" width="5.625" style="6" customWidth="1"/>
    <col min="5634" max="5634" width="34.625" style="6" customWidth="1"/>
    <col min="5635" max="5635" width="13.125" style="6" customWidth="1"/>
    <col min="5636" max="5638" width="8.375" style="6" customWidth="1"/>
    <col min="5639" max="5639" width="9.875" style="6" bestFit="1" customWidth="1"/>
    <col min="5640" max="5640" width="60.625" style="6" customWidth="1"/>
    <col min="5641" max="5641" width="23.625" style="6" customWidth="1"/>
    <col min="5642" max="5642" width="12.625" style="6" customWidth="1"/>
    <col min="5643" max="5888" width="9" style="6"/>
    <col min="5889" max="5889" width="5.625" style="6" customWidth="1"/>
    <col min="5890" max="5890" width="34.625" style="6" customWidth="1"/>
    <col min="5891" max="5891" width="13.125" style="6" customWidth="1"/>
    <col min="5892" max="5894" width="8.375" style="6" customWidth="1"/>
    <col min="5895" max="5895" width="9.875" style="6" bestFit="1" customWidth="1"/>
    <col min="5896" max="5896" width="60.625" style="6" customWidth="1"/>
    <col min="5897" max="5897" width="23.625" style="6" customWidth="1"/>
    <col min="5898" max="5898" width="12.625" style="6" customWidth="1"/>
    <col min="5899" max="6144" width="9" style="6"/>
    <col min="6145" max="6145" width="5.625" style="6" customWidth="1"/>
    <col min="6146" max="6146" width="34.625" style="6" customWidth="1"/>
    <col min="6147" max="6147" width="13.125" style="6" customWidth="1"/>
    <col min="6148" max="6150" width="8.375" style="6" customWidth="1"/>
    <col min="6151" max="6151" width="9.875" style="6" bestFit="1" customWidth="1"/>
    <col min="6152" max="6152" width="60.625" style="6" customWidth="1"/>
    <col min="6153" max="6153" width="23.625" style="6" customWidth="1"/>
    <col min="6154" max="6154" width="12.625" style="6" customWidth="1"/>
    <col min="6155" max="6400" width="9" style="6"/>
    <col min="6401" max="6401" width="5.625" style="6" customWidth="1"/>
    <col min="6402" max="6402" width="34.625" style="6" customWidth="1"/>
    <col min="6403" max="6403" width="13.125" style="6" customWidth="1"/>
    <col min="6404" max="6406" width="8.375" style="6" customWidth="1"/>
    <col min="6407" max="6407" width="9.875" style="6" bestFit="1" customWidth="1"/>
    <col min="6408" max="6408" width="60.625" style="6" customWidth="1"/>
    <col min="6409" max="6409" width="23.625" style="6" customWidth="1"/>
    <col min="6410" max="6410" width="12.625" style="6" customWidth="1"/>
    <col min="6411" max="6656" width="9" style="6"/>
    <col min="6657" max="6657" width="5.625" style="6" customWidth="1"/>
    <col min="6658" max="6658" width="34.625" style="6" customWidth="1"/>
    <col min="6659" max="6659" width="13.125" style="6" customWidth="1"/>
    <col min="6660" max="6662" width="8.375" style="6" customWidth="1"/>
    <col min="6663" max="6663" width="9.875" style="6" bestFit="1" customWidth="1"/>
    <col min="6664" max="6664" width="60.625" style="6" customWidth="1"/>
    <col min="6665" max="6665" width="23.625" style="6" customWidth="1"/>
    <col min="6666" max="6666" width="12.625" style="6" customWidth="1"/>
    <col min="6667" max="6912" width="9" style="6"/>
    <col min="6913" max="6913" width="5.625" style="6" customWidth="1"/>
    <col min="6914" max="6914" width="34.625" style="6" customWidth="1"/>
    <col min="6915" max="6915" width="13.125" style="6" customWidth="1"/>
    <col min="6916" max="6918" width="8.375" style="6" customWidth="1"/>
    <col min="6919" max="6919" width="9.875" style="6" bestFit="1" customWidth="1"/>
    <col min="6920" max="6920" width="60.625" style="6" customWidth="1"/>
    <col min="6921" max="6921" width="23.625" style="6" customWidth="1"/>
    <col min="6922" max="6922" width="12.625" style="6" customWidth="1"/>
    <col min="6923" max="7168" width="9" style="6"/>
    <col min="7169" max="7169" width="5.625" style="6" customWidth="1"/>
    <col min="7170" max="7170" width="34.625" style="6" customWidth="1"/>
    <col min="7171" max="7171" width="13.125" style="6" customWidth="1"/>
    <col min="7172" max="7174" width="8.375" style="6" customWidth="1"/>
    <col min="7175" max="7175" width="9.875" style="6" bestFit="1" customWidth="1"/>
    <col min="7176" max="7176" width="60.625" style="6" customWidth="1"/>
    <col min="7177" max="7177" width="23.625" style="6" customWidth="1"/>
    <col min="7178" max="7178" width="12.625" style="6" customWidth="1"/>
    <col min="7179" max="7424" width="9" style="6"/>
    <col min="7425" max="7425" width="5.625" style="6" customWidth="1"/>
    <col min="7426" max="7426" width="34.625" style="6" customWidth="1"/>
    <col min="7427" max="7427" width="13.125" style="6" customWidth="1"/>
    <col min="7428" max="7430" width="8.375" style="6" customWidth="1"/>
    <col min="7431" max="7431" width="9.875" style="6" bestFit="1" customWidth="1"/>
    <col min="7432" max="7432" width="60.625" style="6" customWidth="1"/>
    <col min="7433" max="7433" width="23.625" style="6" customWidth="1"/>
    <col min="7434" max="7434" width="12.625" style="6" customWidth="1"/>
    <col min="7435" max="7680" width="9" style="6"/>
    <col min="7681" max="7681" width="5.625" style="6" customWidth="1"/>
    <col min="7682" max="7682" width="34.625" style="6" customWidth="1"/>
    <col min="7683" max="7683" width="13.125" style="6" customWidth="1"/>
    <col min="7684" max="7686" width="8.375" style="6" customWidth="1"/>
    <col min="7687" max="7687" width="9.875" style="6" bestFit="1" customWidth="1"/>
    <col min="7688" max="7688" width="60.625" style="6" customWidth="1"/>
    <col min="7689" max="7689" width="23.625" style="6" customWidth="1"/>
    <col min="7690" max="7690" width="12.625" style="6" customWidth="1"/>
    <col min="7691" max="7936" width="9" style="6"/>
    <col min="7937" max="7937" width="5.625" style="6" customWidth="1"/>
    <col min="7938" max="7938" width="34.625" style="6" customWidth="1"/>
    <col min="7939" max="7939" width="13.125" style="6" customWidth="1"/>
    <col min="7940" max="7942" width="8.375" style="6" customWidth="1"/>
    <col min="7943" max="7943" width="9.875" style="6" bestFit="1" customWidth="1"/>
    <col min="7944" max="7944" width="60.625" style="6" customWidth="1"/>
    <col min="7945" max="7945" width="23.625" style="6" customWidth="1"/>
    <col min="7946" max="7946" width="12.625" style="6" customWidth="1"/>
    <col min="7947" max="8192" width="9" style="6"/>
    <col min="8193" max="8193" width="5.625" style="6" customWidth="1"/>
    <col min="8194" max="8194" width="34.625" style="6" customWidth="1"/>
    <col min="8195" max="8195" width="13.125" style="6" customWidth="1"/>
    <col min="8196" max="8198" width="8.375" style="6" customWidth="1"/>
    <col min="8199" max="8199" width="9.875" style="6" bestFit="1" customWidth="1"/>
    <col min="8200" max="8200" width="60.625" style="6" customWidth="1"/>
    <col min="8201" max="8201" width="23.625" style="6" customWidth="1"/>
    <col min="8202" max="8202" width="12.625" style="6" customWidth="1"/>
    <col min="8203" max="8448" width="9" style="6"/>
    <col min="8449" max="8449" width="5.625" style="6" customWidth="1"/>
    <col min="8450" max="8450" width="34.625" style="6" customWidth="1"/>
    <col min="8451" max="8451" width="13.125" style="6" customWidth="1"/>
    <col min="8452" max="8454" width="8.375" style="6" customWidth="1"/>
    <col min="8455" max="8455" width="9.875" style="6" bestFit="1" customWidth="1"/>
    <col min="8456" max="8456" width="60.625" style="6" customWidth="1"/>
    <col min="8457" max="8457" width="23.625" style="6" customWidth="1"/>
    <col min="8458" max="8458" width="12.625" style="6" customWidth="1"/>
    <col min="8459" max="8704" width="9" style="6"/>
    <col min="8705" max="8705" width="5.625" style="6" customWidth="1"/>
    <col min="8706" max="8706" width="34.625" style="6" customWidth="1"/>
    <col min="8707" max="8707" width="13.125" style="6" customWidth="1"/>
    <col min="8708" max="8710" width="8.375" style="6" customWidth="1"/>
    <col min="8711" max="8711" width="9.875" style="6" bestFit="1" customWidth="1"/>
    <col min="8712" max="8712" width="60.625" style="6" customWidth="1"/>
    <col min="8713" max="8713" width="23.625" style="6" customWidth="1"/>
    <col min="8714" max="8714" width="12.625" style="6" customWidth="1"/>
    <col min="8715" max="8960" width="9" style="6"/>
    <col min="8961" max="8961" width="5.625" style="6" customWidth="1"/>
    <col min="8962" max="8962" width="34.625" style="6" customWidth="1"/>
    <col min="8963" max="8963" width="13.125" style="6" customWidth="1"/>
    <col min="8964" max="8966" width="8.375" style="6" customWidth="1"/>
    <col min="8967" max="8967" width="9.875" style="6" bestFit="1" customWidth="1"/>
    <col min="8968" max="8968" width="60.625" style="6" customWidth="1"/>
    <col min="8969" max="8969" width="23.625" style="6" customWidth="1"/>
    <col min="8970" max="8970" width="12.625" style="6" customWidth="1"/>
    <col min="8971" max="9216" width="9" style="6"/>
    <col min="9217" max="9217" width="5.625" style="6" customWidth="1"/>
    <col min="9218" max="9218" width="34.625" style="6" customWidth="1"/>
    <col min="9219" max="9219" width="13.125" style="6" customWidth="1"/>
    <col min="9220" max="9222" width="8.375" style="6" customWidth="1"/>
    <col min="9223" max="9223" width="9.875" style="6" bestFit="1" customWidth="1"/>
    <col min="9224" max="9224" width="60.625" style="6" customWidth="1"/>
    <col min="9225" max="9225" width="23.625" style="6" customWidth="1"/>
    <col min="9226" max="9226" width="12.625" style="6" customWidth="1"/>
    <col min="9227" max="9472" width="9" style="6"/>
    <col min="9473" max="9473" width="5.625" style="6" customWidth="1"/>
    <col min="9474" max="9474" width="34.625" style="6" customWidth="1"/>
    <col min="9475" max="9475" width="13.125" style="6" customWidth="1"/>
    <col min="9476" max="9478" width="8.375" style="6" customWidth="1"/>
    <col min="9479" max="9479" width="9.875" style="6" bestFit="1" customWidth="1"/>
    <col min="9480" max="9480" width="60.625" style="6" customWidth="1"/>
    <col min="9481" max="9481" width="23.625" style="6" customWidth="1"/>
    <col min="9482" max="9482" width="12.625" style="6" customWidth="1"/>
    <col min="9483" max="9728" width="9" style="6"/>
    <col min="9729" max="9729" width="5.625" style="6" customWidth="1"/>
    <col min="9730" max="9730" width="34.625" style="6" customWidth="1"/>
    <col min="9731" max="9731" width="13.125" style="6" customWidth="1"/>
    <col min="9732" max="9734" width="8.375" style="6" customWidth="1"/>
    <col min="9735" max="9735" width="9.875" style="6" bestFit="1" customWidth="1"/>
    <col min="9736" max="9736" width="60.625" style="6" customWidth="1"/>
    <col min="9737" max="9737" width="23.625" style="6" customWidth="1"/>
    <col min="9738" max="9738" width="12.625" style="6" customWidth="1"/>
    <col min="9739" max="9984" width="9" style="6"/>
    <col min="9985" max="9985" width="5.625" style="6" customWidth="1"/>
    <col min="9986" max="9986" width="34.625" style="6" customWidth="1"/>
    <col min="9987" max="9987" width="13.125" style="6" customWidth="1"/>
    <col min="9988" max="9990" width="8.375" style="6" customWidth="1"/>
    <col min="9991" max="9991" width="9.875" style="6" bestFit="1" customWidth="1"/>
    <col min="9992" max="9992" width="60.625" style="6" customWidth="1"/>
    <col min="9993" max="9993" width="23.625" style="6" customWidth="1"/>
    <col min="9994" max="9994" width="12.625" style="6" customWidth="1"/>
    <col min="9995" max="10240" width="9" style="6"/>
    <col min="10241" max="10241" width="5.625" style="6" customWidth="1"/>
    <col min="10242" max="10242" width="34.625" style="6" customWidth="1"/>
    <col min="10243" max="10243" width="13.125" style="6" customWidth="1"/>
    <col min="10244" max="10246" width="8.375" style="6" customWidth="1"/>
    <col min="10247" max="10247" width="9.875" style="6" bestFit="1" customWidth="1"/>
    <col min="10248" max="10248" width="60.625" style="6" customWidth="1"/>
    <col min="10249" max="10249" width="23.625" style="6" customWidth="1"/>
    <col min="10250" max="10250" width="12.625" style="6" customWidth="1"/>
    <col min="10251" max="10496" width="9" style="6"/>
    <col min="10497" max="10497" width="5.625" style="6" customWidth="1"/>
    <col min="10498" max="10498" width="34.625" style="6" customWidth="1"/>
    <col min="10499" max="10499" width="13.125" style="6" customWidth="1"/>
    <col min="10500" max="10502" width="8.375" style="6" customWidth="1"/>
    <col min="10503" max="10503" width="9.875" style="6" bestFit="1" customWidth="1"/>
    <col min="10504" max="10504" width="60.625" style="6" customWidth="1"/>
    <col min="10505" max="10505" width="23.625" style="6" customWidth="1"/>
    <col min="10506" max="10506" width="12.625" style="6" customWidth="1"/>
    <col min="10507" max="10752" width="9" style="6"/>
    <col min="10753" max="10753" width="5.625" style="6" customWidth="1"/>
    <col min="10754" max="10754" width="34.625" style="6" customWidth="1"/>
    <col min="10755" max="10755" width="13.125" style="6" customWidth="1"/>
    <col min="10756" max="10758" width="8.375" style="6" customWidth="1"/>
    <col min="10759" max="10759" width="9.875" style="6" bestFit="1" customWidth="1"/>
    <col min="10760" max="10760" width="60.625" style="6" customWidth="1"/>
    <col min="10761" max="10761" width="23.625" style="6" customWidth="1"/>
    <col min="10762" max="10762" width="12.625" style="6" customWidth="1"/>
    <col min="10763" max="11008" width="9" style="6"/>
    <col min="11009" max="11009" width="5.625" style="6" customWidth="1"/>
    <col min="11010" max="11010" width="34.625" style="6" customWidth="1"/>
    <col min="11011" max="11011" width="13.125" style="6" customWidth="1"/>
    <col min="11012" max="11014" width="8.375" style="6" customWidth="1"/>
    <col min="11015" max="11015" width="9.875" style="6" bestFit="1" customWidth="1"/>
    <col min="11016" max="11016" width="60.625" style="6" customWidth="1"/>
    <col min="11017" max="11017" width="23.625" style="6" customWidth="1"/>
    <col min="11018" max="11018" width="12.625" style="6" customWidth="1"/>
    <col min="11019" max="11264" width="9" style="6"/>
    <col min="11265" max="11265" width="5.625" style="6" customWidth="1"/>
    <col min="11266" max="11266" width="34.625" style="6" customWidth="1"/>
    <col min="11267" max="11267" width="13.125" style="6" customWidth="1"/>
    <col min="11268" max="11270" width="8.375" style="6" customWidth="1"/>
    <col min="11271" max="11271" width="9.875" style="6" bestFit="1" customWidth="1"/>
    <col min="11272" max="11272" width="60.625" style="6" customWidth="1"/>
    <col min="11273" max="11273" width="23.625" style="6" customWidth="1"/>
    <col min="11274" max="11274" width="12.625" style="6" customWidth="1"/>
    <col min="11275" max="11520" width="9" style="6"/>
    <col min="11521" max="11521" width="5.625" style="6" customWidth="1"/>
    <col min="11522" max="11522" width="34.625" style="6" customWidth="1"/>
    <col min="11523" max="11523" width="13.125" style="6" customWidth="1"/>
    <col min="11524" max="11526" width="8.375" style="6" customWidth="1"/>
    <col min="11527" max="11527" width="9.875" style="6" bestFit="1" customWidth="1"/>
    <col min="11528" max="11528" width="60.625" style="6" customWidth="1"/>
    <col min="11529" max="11529" width="23.625" style="6" customWidth="1"/>
    <col min="11530" max="11530" width="12.625" style="6" customWidth="1"/>
    <col min="11531" max="11776" width="9" style="6"/>
    <col min="11777" max="11777" width="5.625" style="6" customWidth="1"/>
    <col min="11778" max="11778" width="34.625" style="6" customWidth="1"/>
    <col min="11779" max="11779" width="13.125" style="6" customWidth="1"/>
    <col min="11780" max="11782" width="8.375" style="6" customWidth="1"/>
    <col min="11783" max="11783" width="9.875" style="6" bestFit="1" customWidth="1"/>
    <col min="11784" max="11784" width="60.625" style="6" customWidth="1"/>
    <col min="11785" max="11785" width="23.625" style="6" customWidth="1"/>
    <col min="11786" max="11786" width="12.625" style="6" customWidth="1"/>
    <col min="11787" max="12032" width="9" style="6"/>
    <col min="12033" max="12033" width="5.625" style="6" customWidth="1"/>
    <col min="12034" max="12034" width="34.625" style="6" customWidth="1"/>
    <col min="12035" max="12035" width="13.125" style="6" customWidth="1"/>
    <col min="12036" max="12038" width="8.375" style="6" customWidth="1"/>
    <col min="12039" max="12039" width="9.875" style="6" bestFit="1" customWidth="1"/>
    <col min="12040" max="12040" width="60.625" style="6" customWidth="1"/>
    <col min="12041" max="12041" width="23.625" style="6" customWidth="1"/>
    <col min="12042" max="12042" width="12.625" style="6" customWidth="1"/>
    <col min="12043" max="12288" width="9" style="6"/>
    <col min="12289" max="12289" width="5.625" style="6" customWidth="1"/>
    <col min="12290" max="12290" width="34.625" style="6" customWidth="1"/>
    <col min="12291" max="12291" width="13.125" style="6" customWidth="1"/>
    <col min="12292" max="12294" width="8.375" style="6" customWidth="1"/>
    <col min="12295" max="12295" width="9.875" style="6" bestFit="1" customWidth="1"/>
    <col min="12296" max="12296" width="60.625" style="6" customWidth="1"/>
    <col min="12297" max="12297" width="23.625" style="6" customWidth="1"/>
    <col min="12298" max="12298" width="12.625" style="6" customWidth="1"/>
    <col min="12299" max="12544" width="9" style="6"/>
    <col min="12545" max="12545" width="5.625" style="6" customWidth="1"/>
    <col min="12546" max="12546" width="34.625" style="6" customWidth="1"/>
    <col min="12547" max="12547" width="13.125" style="6" customWidth="1"/>
    <col min="12548" max="12550" width="8.375" style="6" customWidth="1"/>
    <col min="12551" max="12551" width="9.875" style="6" bestFit="1" customWidth="1"/>
    <col min="12552" max="12552" width="60.625" style="6" customWidth="1"/>
    <col min="12553" max="12553" width="23.625" style="6" customWidth="1"/>
    <col min="12554" max="12554" width="12.625" style="6" customWidth="1"/>
    <col min="12555" max="12800" width="9" style="6"/>
    <col min="12801" max="12801" width="5.625" style="6" customWidth="1"/>
    <col min="12802" max="12802" width="34.625" style="6" customWidth="1"/>
    <col min="12803" max="12803" width="13.125" style="6" customWidth="1"/>
    <col min="12804" max="12806" width="8.375" style="6" customWidth="1"/>
    <col min="12807" max="12807" width="9.875" style="6" bestFit="1" customWidth="1"/>
    <col min="12808" max="12808" width="60.625" style="6" customWidth="1"/>
    <col min="12809" max="12809" width="23.625" style="6" customWidth="1"/>
    <col min="12810" max="12810" width="12.625" style="6" customWidth="1"/>
    <col min="12811" max="13056" width="9" style="6"/>
    <col min="13057" max="13057" width="5.625" style="6" customWidth="1"/>
    <col min="13058" max="13058" width="34.625" style="6" customWidth="1"/>
    <col min="13059" max="13059" width="13.125" style="6" customWidth="1"/>
    <col min="13060" max="13062" width="8.375" style="6" customWidth="1"/>
    <col min="13063" max="13063" width="9.875" style="6" bestFit="1" customWidth="1"/>
    <col min="13064" max="13064" width="60.625" style="6" customWidth="1"/>
    <col min="13065" max="13065" width="23.625" style="6" customWidth="1"/>
    <col min="13066" max="13066" width="12.625" style="6" customWidth="1"/>
    <col min="13067" max="13312" width="9" style="6"/>
    <col min="13313" max="13313" width="5.625" style="6" customWidth="1"/>
    <col min="13314" max="13314" width="34.625" style="6" customWidth="1"/>
    <col min="13315" max="13315" width="13.125" style="6" customWidth="1"/>
    <col min="13316" max="13318" width="8.375" style="6" customWidth="1"/>
    <col min="13319" max="13319" width="9.875" style="6" bestFit="1" customWidth="1"/>
    <col min="13320" max="13320" width="60.625" style="6" customWidth="1"/>
    <col min="13321" max="13321" width="23.625" style="6" customWidth="1"/>
    <col min="13322" max="13322" width="12.625" style="6" customWidth="1"/>
    <col min="13323" max="13568" width="9" style="6"/>
    <col min="13569" max="13569" width="5.625" style="6" customWidth="1"/>
    <col min="13570" max="13570" width="34.625" style="6" customWidth="1"/>
    <col min="13571" max="13571" width="13.125" style="6" customWidth="1"/>
    <col min="13572" max="13574" width="8.375" style="6" customWidth="1"/>
    <col min="13575" max="13575" width="9.875" style="6" bestFit="1" customWidth="1"/>
    <col min="13576" max="13576" width="60.625" style="6" customWidth="1"/>
    <col min="13577" max="13577" width="23.625" style="6" customWidth="1"/>
    <col min="13578" max="13578" width="12.625" style="6" customWidth="1"/>
    <col min="13579" max="13824" width="9" style="6"/>
    <col min="13825" max="13825" width="5.625" style="6" customWidth="1"/>
    <col min="13826" max="13826" width="34.625" style="6" customWidth="1"/>
    <col min="13827" max="13827" width="13.125" style="6" customWidth="1"/>
    <col min="13828" max="13830" width="8.375" style="6" customWidth="1"/>
    <col min="13831" max="13831" width="9.875" style="6" bestFit="1" customWidth="1"/>
    <col min="13832" max="13832" width="60.625" style="6" customWidth="1"/>
    <col min="13833" max="13833" width="23.625" style="6" customWidth="1"/>
    <col min="13834" max="13834" width="12.625" style="6" customWidth="1"/>
    <col min="13835" max="14080" width="9" style="6"/>
    <col min="14081" max="14081" width="5.625" style="6" customWidth="1"/>
    <col min="14082" max="14082" width="34.625" style="6" customWidth="1"/>
    <col min="14083" max="14083" width="13.125" style="6" customWidth="1"/>
    <col min="14084" max="14086" width="8.375" style="6" customWidth="1"/>
    <col min="14087" max="14087" width="9.875" style="6" bestFit="1" customWidth="1"/>
    <col min="14088" max="14088" width="60.625" style="6" customWidth="1"/>
    <col min="14089" max="14089" width="23.625" style="6" customWidth="1"/>
    <col min="14090" max="14090" width="12.625" style="6" customWidth="1"/>
    <col min="14091" max="14336" width="9" style="6"/>
    <col min="14337" max="14337" width="5.625" style="6" customWidth="1"/>
    <col min="14338" max="14338" width="34.625" style="6" customWidth="1"/>
    <col min="14339" max="14339" width="13.125" style="6" customWidth="1"/>
    <col min="14340" max="14342" width="8.375" style="6" customWidth="1"/>
    <col min="14343" max="14343" width="9.875" style="6" bestFit="1" customWidth="1"/>
    <col min="14344" max="14344" width="60.625" style="6" customWidth="1"/>
    <col min="14345" max="14345" width="23.625" style="6" customWidth="1"/>
    <col min="14346" max="14346" width="12.625" style="6" customWidth="1"/>
    <col min="14347" max="14592" width="9" style="6"/>
    <col min="14593" max="14593" width="5.625" style="6" customWidth="1"/>
    <col min="14594" max="14594" width="34.625" style="6" customWidth="1"/>
    <col min="14595" max="14595" width="13.125" style="6" customWidth="1"/>
    <col min="14596" max="14598" width="8.375" style="6" customWidth="1"/>
    <col min="14599" max="14599" width="9.875" style="6" bestFit="1" customWidth="1"/>
    <col min="14600" max="14600" width="60.625" style="6" customWidth="1"/>
    <col min="14601" max="14601" width="23.625" style="6" customWidth="1"/>
    <col min="14602" max="14602" width="12.625" style="6" customWidth="1"/>
    <col min="14603" max="14848" width="9" style="6"/>
    <col min="14849" max="14849" width="5.625" style="6" customWidth="1"/>
    <col min="14850" max="14850" width="34.625" style="6" customWidth="1"/>
    <col min="14851" max="14851" width="13.125" style="6" customWidth="1"/>
    <col min="14852" max="14854" width="8.375" style="6" customWidth="1"/>
    <col min="14855" max="14855" width="9.875" style="6" bestFit="1" customWidth="1"/>
    <col min="14856" max="14856" width="60.625" style="6" customWidth="1"/>
    <col min="14857" max="14857" width="23.625" style="6" customWidth="1"/>
    <col min="14858" max="14858" width="12.625" style="6" customWidth="1"/>
    <col min="14859" max="15104" width="9" style="6"/>
    <col min="15105" max="15105" width="5.625" style="6" customWidth="1"/>
    <col min="15106" max="15106" width="34.625" style="6" customWidth="1"/>
    <col min="15107" max="15107" width="13.125" style="6" customWidth="1"/>
    <col min="15108" max="15110" width="8.375" style="6" customWidth="1"/>
    <col min="15111" max="15111" width="9.875" style="6" bestFit="1" customWidth="1"/>
    <col min="15112" max="15112" width="60.625" style="6" customWidth="1"/>
    <col min="15113" max="15113" width="23.625" style="6" customWidth="1"/>
    <col min="15114" max="15114" width="12.625" style="6" customWidth="1"/>
    <col min="15115" max="15360" width="9" style="6"/>
    <col min="15361" max="15361" width="5.625" style="6" customWidth="1"/>
    <col min="15362" max="15362" width="34.625" style="6" customWidth="1"/>
    <col min="15363" max="15363" width="13.125" style="6" customWidth="1"/>
    <col min="15364" max="15366" width="8.375" style="6" customWidth="1"/>
    <col min="15367" max="15367" width="9.875" style="6" bestFit="1" customWidth="1"/>
    <col min="15368" max="15368" width="60.625" style="6" customWidth="1"/>
    <col min="15369" max="15369" width="23.625" style="6" customWidth="1"/>
    <col min="15370" max="15370" width="12.625" style="6" customWidth="1"/>
    <col min="15371" max="15616" width="9" style="6"/>
    <col min="15617" max="15617" width="5.625" style="6" customWidth="1"/>
    <col min="15618" max="15618" width="34.625" style="6" customWidth="1"/>
    <col min="15619" max="15619" width="13.125" style="6" customWidth="1"/>
    <col min="15620" max="15622" width="8.375" style="6" customWidth="1"/>
    <col min="15623" max="15623" width="9.875" style="6" bestFit="1" customWidth="1"/>
    <col min="15624" max="15624" width="60.625" style="6" customWidth="1"/>
    <col min="15625" max="15625" width="23.625" style="6" customWidth="1"/>
    <col min="15626" max="15626" width="12.625" style="6" customWidth="1"/>
    <col min="15627" max="15872" width="9" style="6"/>
    <col min="15873" max="15873" width="5.625" style="6" customWidth="1"/>
    <col min="15874" max="15874" width="34.625" style="6" customWidth="1"/>
    <col min="15875" max="15875" width="13.125" style="6" customWidth="1"/>
    <col min="15876" max="15878" width="8.375" style="6" customWidth="1"/>
    <col min="15879" max="15879" width="9.875" style="6" bestFit="1" customWidth="1"/>
    <col min="15880" max="15880" width="60.625" style="6" customWidth="1"/>
    <col min="15881" max="15881" width="23.625" style="6" customWidth="1"/>
    <col min="15882" max="15882" width="12.625" style="6" customWidth="1"/>
    <col min="15883" max="16128" width="9" style="6"/>
    <col min="16129" max="16129" width="5.625" style="6" customWidth="1"/>
    <col min="16130" max="16130" width="34.625" style="6" customWidth="1"/>
    <col min="16131" max="16131" width="13.125" style="6" customWidth="1"/>
    <col min="16132" max="16134" width="8.375" style="6" customWidth="1"/>
    <col min="16135" max="16135" width="9.875" style="6" bestFit="1" customWidth="1"/>
    <col min="16136" max="16136" width="60.625" style="6" customWidth="1"/>
    <col min="16137" max="16137" width="23.625" style="6" customWidth="1"/>
    <col min="16138" max="16138" width="12.625" style="6" customWidth="1"/>
    <col min="16139" max="16384" width="9" style="6"/>
  </cols>
  <sheetData>
    <row r="1" spans="1:17" ht="55.5" customHeight="1" x14ac:dyDescent="0.2">
      <c r="A1" s="4" t="s">
        <v>0</v>
      </c>
      <c r="B1" s="4" t="s">
        <v>40</v>
      </c>
      <c r="C1" s="5" t="s">
        <v>41</v>
      </c>
      <c r="D1" s="4" t="s">
        <v>43</v>
      </c>
      <c r="E1" s="4" t="s">
        <v>42</v>
      </c>
      <c r="F1" s="4" t="s">
        <v>44</v>
      </c>
      <c r="G1" s="4" t="s">
        <v>45</v>
      </c>
      <c r="H1" s="4" t="s">
        <v>46</v>
      </c>
      <c r="I1" s="109" t="s">
        <v>12</v>
      </c>
      <c r="J1" s="46"/>
      <c r="K1" s="46" t="s">
        <v>77</v>
      </c>
      <c r="L1" s="46" t="s">
        <v>78</v>
      </c>
      <c r="O1" s="46"/>
      <c r="P1" s="46"/>
      <c r="Q1" s="46"/>
    </row>
    <row r="2" spans="1:17" ht="21" customHeight="1" x14ac:dyDescent="0.2">
      <c r="A2" s="7">
        <v>1</v>
      </c>
      <c r="B2" s="8"/>
      <c r="C2" s="17"/>
      <c r="D2" s="10"/>
      <c r="F2" s="11"/>
      <c r="G2" s="12"/>
      <c r="H2" s="8"/>
      <c r="I2" s="8"/>
    </row>
    <row r="3" spans="1:17" ht="21" customHeight="1" x14ac:dyDescent="0.2">
      <c r="A3" s="7">
        <v>2</v>
      </c>
      <c r="B3" s="8"/>
      <c r="C3" s="13"/>
      <c r="D3" s="10"/>
      <c r="E3" s="10"/>
      <c r="F3" s="14"/>
      <c r="G3" s="12"/>
      <c r="H3" s="8"/>
      <c r="I3" s="8"/>
    </row>
    <row r="4" spans="1:17" ht="21" customHeight="1" x14ac:dyDescent="0.2">
      <c r="A4" s="7">
        <v>3</v>
      </c>
      <c r="B4" s="8"/>
      <c r="C4" s="15"/>
      <c r="D4" s="10"/>
      <c r="E4" s="10"/>
      <c r="F4" s="16"/>
      <c r="G4" s="12"/>
      <c r="H4" s="8"/>
      <c r="I4" s="8"/>
    </row>
    <row r="5" spans="1:17" ht="21" customHeight="1" x14ac:dyDescent="0.2">
      <c r="A5" s="7">
        <v>4</v>
      </c>
      <c r="B5" s="8"/>
      <c r="C5" s="9"/>
      <c r="D5" s="10"/>
      <c r="E5" s="10"/>
      <c r="F5" s="11"/>
      <c r="G5" s="12"/>
      <c r="H5" s="8"/>
      <c r="I5" s="8"/>
    </row>
    <row r="6" spans="1:17" ht="21" customHeight="1" x14ac:dyDescent="0.2">
      <c r="A6" s="7">
        <v>5</v>
      </c>
      <c r="B6" s="8"/>
      <c r="C6" s="17"/>
      <c r="D6" s="10"/>
      <c r="E6" s="10"/>
      <c r="F6" s="11"/>
      <c r="G6" s="12"/>
      <c r="H6" s="8"/>
      <c r="I6" s="8"/>
    </row>
    <row r="7" spans="1:17" ht="21" customHeight="1" x14ac:dyDescent="0.2">
      <c r="A7" s="7">
        <v>6</v>
      </c>
      <c r="B7" s="8"/>
      <c r="C7" s="18"/>
      <c r="D7" s="10"/>
      <c r="E7" s="10"/>
      <c r="F7" s="11"/>
      <c r="G7" s="12"/>
      <c r="H7" s="8"/>
      <c r="I7" s="8"/>
    </row>
    <row r="8" spans="1:17" ht="21" customHeight="1" x14ac:dyDescent="0.2">
      <c r="A8" s="7">
        <v>7</v>
      </c>
      <c r="B8" s="8"/>
      <c r="C8" s="13"/>
      <c r="D8" s="10"/>
      <c r="E8" s="10"/>
      <c r="F8" s="11"/>
      <c r="G8" s="12"/>
      <c r="H8" s="8"/>
      <c r="I8" s="8"/>
    </row>
    <row r="9" spans="1:17" ht="21" customHeight="1" x14ac:dyDescent="0.2">
      <c r="A9" s="7">
        <v>8</v>
      </c>
      <c r="B9" s="8"/>
      <c r="C9" s="9"/>
      <c r="D9" s="10"/>
      <c r="E9" s="10"/>
      <c r="F9" s="11"/>
      <c r="G9" s="12"/>
      <c r="H9" s="8"/>
      <c r="I9" s="8"/>
    </row>
    <row r="10" spans="1:17" ht="21" customHeight="1" x14ac:dyDescent="0.2">
      <c r="A10" s="7">
        <v>9</v>
      </c>
      <c r="B10" s="8"/>
      <c r="C10" s="19"/>
      <c r="D10" s="10"/>
      <c r="E10" s="10"/>
      <c r="F10" s="11"/>
      <c r="G10" s="12"/>
      <c r="H10" s="8"/>
      <c r="I10" s="8"/>
    </row>
    <row r="11" spans="1:17" ht="21" customHeight="1" x14ac:dyDescent="0.2">
      <c r="A11" s="7">
        <v>10</v>
      </c>
      <c r="B11" s="8"/>
      <c r="C11" s="9"/>
      <c r="D11" s="10"/>
      <c r="E11" s="10"/>
      <c r="F11" s="11"/>
      <c r="G11" s="12"/>
      <c r="H11" s="8"/>
      <c r="I11" s="8"/>
    </row>
    <row r="12" spans="1:17" ht="21" customHeight="1" x14ac:dyDescent="0.2">
      <c r="A12" s="7">
        <v>11</v>
      </c>
      <c r="B12" s="8"/>
      <c r="C12" s="13"/>
      <c r="D12" s="10"/>
      <c r="E12" s="10"/>
      <c r="F12" s="11"/>
      <c r="G12" s="12"/>
      <c r="H12" s="8"/>
      <c r="I12" s="8"/>
    </row>
    <row r="13" spans="1:17" ht="21" customHeight="1" x14ac:dyDescent="0.2">
      <c r="A13" s="7">
        <v>12</v>
      </c>
      <c r="B13" s="8"/>
      <c r="C13" s="9"/>
      <c r="D13" s="10"/>
      <c r="E13" s="10"/>
      <c r="F13" s="11"/>
      <c r="G13" s="12"/>
      <c r="H13" s="8"/>
      <c r="I13" s="8"/>
    </row>
    <row r="14" spans="1:17" ht="21" customHeight="1" x14ac:dyDescent="0.2">
      <c r="A14" s="7">
        <v>13</v>
      </c>
      <c r="B14" s="8"/>
      <c r="C14" s="20"/>
      <c r="D14" s="10"/>
      <c r="E14" s="10"/>
      <c r="F14" s="11"/>
      <c r="G14" s="12"/>
      <c r="H14" s="8"/>
      <c r="I14" s="8"/>
    </row>
    <row r="15" spans="1:17" ht="21" customHeight="1" x14ac:dyDescent="0.2">
      <c r="A15" s="7">
        <v>14</v>
      </c>
      <c r="B15" s="8"/>
      <c r="C15" s="9"/>
      <c r="D15" s="10"/>
      <c r="E15" s="10"/>
      <c r="F15" s="11"/>
      <c r="G15" s="12"/>
      <c r="H15" s="8"/>
      <c r="I15" s="8"/>
    </row>
    <row r="16" spans="1:17" ht="21" customHeight="1" x14ac:dyDescent="0.2">
      <c r="A16" s="7">
        <v>15</v>
      </c>
      <c r="B16" s="8"/>
      <c r="C16" s="9"/>
      <c r="D16" s="10"/>
      <c r="E16" s="10"/>
      <c r="F16" s="11"/>
      <c r="G16" s="12"/>
      <c r="H16" s="8"/>
      <c r="I16" s="8"/>
    </row>
    <row r="17" spans="1:9" ht="21" customHeight="1" x14ac:dyDescent="0.2">
      <c r="A17" s="7">
        <v>16</v>
      </c>
      <c r="B17" s="8"/>
      <c r="C17" s="9"/>
      <c r="D17" s="10"/>
      <c r="E17" s="10"/>
      <c r="F17" s="11"/>
      <c r="G17" s="12"/>
      <c r="H17" s="8"/>
      <c r="I17" s="8"/>
    </row>
    <row r="18" spans="1:9" ht="21" customHeight="1" x14ac:dyDescent="0.2">
      <c r="A18" s="7">
        <v>17</v>
      </c>
      <c r="B18" s="8"/>
      <c r="C18" s="21"/>
      <c r="D18" s="10"/>
      <c r="E18" s="10"/>
      <c r="F18" s="11"/>
      <c r="G18" s="12"/>
      <c r="H18" s="8"/>
      <c r="I18" s="8"/>
    </row>
    <row r="19" spans="1:9" ht="21" customHeight="1" x14ac:dyDescent="0.2">
      <c r="A19" s="7">
        <v>18</v>
      </c>
      <c r="B19" s="8"/>
      <c r="C19" s="9"/>
      <c r="D19" s="10"/>
      <c r="E19" s="10"/>
      <c r="F19" s="11"/>
      <c r="G19" s="12"/>
      <c r="H19" s="8"/>
      <c r="I19" s="8"/>
    </row>
    <row r="20" spans="1:9" ht="21" customHeight="1" x14ac:dyDescent="0.2">
      <c r="A20" s="7">
        <v>19</v>
      </c>
      <c r="B20" s="8"/>
      <c r="C20" s="22"/>
      <c r="D20" s="10"/>
      <c r="E20" s="10"/>
      <c r="F20" s="11"/>
      <c r="G20" s="12"/>
      <c r="H20" s="8"/>
      <c r="I20" s="8"/>
    </row>
    <row r="21" spans="1:9" ht="21" customHeight="1" x14ac:dyDescent="0.2">
      <c r="A21" s="7">
        <v>20</v>
      </c>
      <c r="B21" s="8"/>
      <c r="C21" s="9"/>
      <c r="D21" s="10"/>
      <c r="E21" s="10"/>
      <c r="F21" s="11"/>
      <c r="G21" s="12"/>
      <c r="H21" s="8"/>
      <c r="I21" s="8"/>
    </row>
    <row r="22" spans="1:9" ht="21" customHeight="1" x14ac:dyDescent="0.2">
      <c r="A22" s="7">
        <v>21</v>
      </c>
      <c r="B22" s="8"/>
      <c r="C22" s="13"/>
      <c r="D22" s="10"/>
      <c r="E22" s="10"/>
      <c r="F22" s="11"/>
      <c r="G22" s="12"/>
      <c r="H22" s="8"/>
      <c r="I22" s="8"/>
    </row>
    <row r="23" spans="1:9" ht="21" customHeight="1" x14ac:dyDescent="0.2">
      <c r="A23" s="7">
        <v>22</v>
      </c>
      <c r="B23" s="8"/>
      <c r="C23" s="9"/>
      <c r="D23" s="10"/>
      <c r="E23" s="10"/>
      <c r="F23" s="11"/>
      <c r="G23" s="12"/>
      <c r="H23" s="8"/>
      <c r="I23" s="8"/>
    </row>
    <row r="24" spans="1:9" ht="21" customHeight="1" x14ac:dyDescent="0.2">
      <c r="A24" s="7">
        <v>23</v>
      </c>
      <c r="B24" s="8"/>
      <c r="C24" s="13"/>
      <c r="D24" s="10"/>
      <c r="E24" s="10"/>
      <c r="F24" s="11"/>
      <c r="G24" s="12"/>
      <c r="H24" s="8"/>
      <c r="I24" s="8"/>
    </row>
    <row r="25" spans="1:9" ht="21" customHeight="1" x14ac:dyDescent="0.2">
      <c r="A25" s="7">
        <v>24</v>
      </c>
      <c r="B25" s="8"/>
      <c r="C25" s="9"/>
      <c r="D25" s="10"/>
      <c r="E25" s="10"/>
      <c r="F25" s="11"/>
      <c r="G25" s="12"/>
      <c r="H25" s="8"/>
      <c r="I25" s="8"/>
    </row>
    <row r="26" spans="1:9" ht="21" customHeight="1" x14ac:dyDescent="0.2">
      <c r="A26" s="7">
        <v>25</v>
      </c>
      <c r="B26" s="8"/>
      <c r="C26" s="9"/>
      <c r="D26" s="10"/>
      <c r="E26" s="10"/>
      <c r="F26" s="11"/>
      <c r="G26" s="12"/>
      <c r="H26" s="8"/>
      <c r="I26" s="8"/>
    </row>
    <row r="27" spans="1:9" ht="21" customHeight="1" x14ac:dyDescent="0.2">
      <c r="A27" s="7">
        <v>26</v>
      </c>
      <c r="B27" s="8"/>
      <c r="C27" s="13"/>
      <c r="D27" s="10"/>
      <c r="E27" s="10"/>
      <c r="F27" s="11"/>
      <c r="G27" s="12"/>
      <c r="H27" s="8"/>
      <c r="I27" s="8"/>
    </row>
    <row r="28" spans="1:9" ht="21" customHeight="1" x14ac:dyDescent="0.2">
      <c r="A28" s="7">
        <v>27</v>
      </c>
      <c r="B28" s="8"/>
      <c r="C28" s="9"/>
      <c r="D28" s="10"/>
      <c r="E28" s="10"/>
      <c r="F28" s="11"/>
      <c r="G28" s="12"/>
      <c r="H28" s="8"/>
      <c r="I28" s="8"/>
    </row>
    <row r="29" spans="1:9" ht="21" customHeight="1" x14ac:dyDescent="0.2">
      <c r="A29" s="7">
        <v>28</v>
      </c>
      <c r="B29" s="8"/>
      <c r="C29" s="9"/>
      <c r="D29" s="10"/>
      <c r="E29" s="10"/>
      <c r="F29" s="11"/>
      <c r="G29" s="12"/>
      <c r="H29" s="8"/>
      <c r="I29" s="8"/>
    </row>
    <row r="30" spans="1:9" ht="21" customHeight="1" x14ac:dyDescent="0.2">
      <c r="A30" s="7">
        <v>29</v>
      </c>
      <c r="B30" s="8"/>
      <c r="C30" s="9"/>
      <c r="D30" s="10"/>
      <c r="E30" s="10"/>
      <c r="F30" s="11"/>
      <c r="G30" s="12"/>
      <c r="H30" s="8"/>
      <c r="I30" s="8"/>
    </row>
    <row r="31" spans="1:9" ht="21" customHeight="1" x14ac:dyDescent="0.2">
      <c r="A31" s="7">
        <v>30</v>
      </c>
      <c r="B31" s="8"/>
      <c r="C31" s="9"/>
      <c r="D31" s="10"/>
      <c r="E31" s="10"/>
      <c r="F31" s="11"/>
      <c r="G31" s="12"/>
      <c r="H31" s="8"/>
      <c r="I31" s="8"/>
    </row>
    <row r="32" spans="1:9" ht="21" customHeight="1" x14ac:dyDescent="0.2">
      <c r="A32" s="7">
        <v>31</v>
      </c>
      <c r="B32" s="8"/>
      <c r="C32" s="9"/>
      <c r="D32" s="10"/>
      <c r="E32" s="10"/>
      <c r="F32" s="11"/>
      <c r="G32" s="12"/>
      <c r="H32" s="8"/>
      <c r="I32" s="8"/>
    </row>
    <row r="33" spans="1:9" ht="21" customHeight="1" x14ac:dyDescent="0.2">
      <c r="A33" s="7">
        <v>32</v>
      </c>
      <c r="B33" s="8"/>
      <c r="C33" s="13"/>
      <c r="D33" s="10"/>
      <c r="E33" s="10"/>
      <c r="F33" s="11"/>
      <c r="G33" s="12"/>
      <c r="H33" s="8"/>
      <c r="I33" s="8"/>
    </row>
    <row r="34" spans="1:9" ht="21" customHeight="1" x14ac:dyDescent="0.2">
      <c r="A34" s="7">
        <v>33</v>
      </c>
      <c r="B34" s="8"/>
      <c r="C34" s="9"/>
      <c r="D34" s="10"/>
      <c r="E34" s="10"/>
      <c r="F34" s="11"/>
      <c r="G34" s="12"/>
      <c r="H34" s="8"/>
      <c r="I34" s="8"/>
    </row>
    <row r="35" spans="1:9" ht="21" customHeight="1" x14ac:dyDescent="0.2">
      <c r="A35" s="7">
        <v>34</v>
      </c>
      <c r="B35" s="8"/>
      <c r="C35" s="13"/>
      <c r="D35" s="10"/>
      <c r="E35" s="10"/>
      <c r="F35" s="11"/>
      <c r="G35" s="12"/>
      <c r="H35" s="8"/>
      <c r="I35" s="8"/>
    </row>
    <row r="36" spans="1:9" ht="21" customHeight="1" x14ac:dyDescent="0.2">
      <c r="A36" s="7">
        <v>35</v>
      </c>
      <c r="B36" s="8"/>
      <c r="C36" s="19"/>
      <c r="D36" s="10"/>
      <c r="E36" s="10"/>
      <c r="F36" s="11"/>
      <c r="G36" s="12"/>
      <c r="H36" s="8"/>
      <c r="I36" s="8"/>
    </row>
    <row r="37" spans="1:9" ht="15.75" x14ac:dyDescent="0.2">
      <c r="A37" s="7"/>
      <c r="B37" s="8"/>
      <c r="C37" s="13"/>
      <c r="D37" s="8"/>
      <c r="E37" s="23"/>
      <c r="F37" s="11"/>
      <c r="G37" s="8"/>
      <c r="H37" s="8"/>
      <c r="I37" s="8"/>
    </row>
    <row r="38" spans="1:9" ht="15.75" x14ac:dyDescent="0.2">
      <c r="A38" s="7"/>
      <c r="B38" s="8"/>
      <c r="C38" s="10"/>
      <c r="D38" s="8"/>
      <c r="E38" s="23"/>
      <c r="F38" s="11"/>
      <c r="G38" s="8"/>
      <c r="H38" s="8"/>
      <c r="I38" s="8"/>
    </row>
    <row r="39" spans="1:9" ht="15.75" x14ac:dyDescent="0.2">
      <c r="A39" s="7"/>
      <c r="B39" s="8"/>
      <c r="C39" s="10"/>
      <c r="D39" s="8"/>
      <c r="E39" s="23"/>
      <c r="F39" s="11"/>
      <c r="G39" s="8"/>
      <c r="H39" s="8"/>
      <c r="I39" s="8"/>
    </row>
    <row r="40" spans="1:9" ht="15.75" x14ac:dyDescent="0.2">
      <c r="A40" s="7"/>
      <c r="B40" s="8"/>
      <c r="C40" s="10"/>
      <c r="D40" s="8"/>
      <c r="E40" s="23"/>
      <c r="F40" s="11"/>
      <c r="G40" s="8"/>
      <c r="H40" s="8"/>
      <c r="I40" s="8"/>
    </row>
    <row r="41" spans="1:9" ht="15.75" x14ac:dyDescent="0.2">
      <c r="A41" s="7"/>
      <c r="B41" s="8"/>
      <c r="C41" s="10"/>
      <c r="D41" s="8"/>
      <c r="E41" s="23"/>
      <c r="F41" s="11"/>
      <c r="G41" s="8"/>
      <c r="H41" s="8"/>
      <c r="I41" s="8"/>
    </row>
    <row r="42" spans="1:9" ht="15.75" x14ac:dyDescent="0.2">
      <c r="A42" s="7"/>
      <c r="B42" s="8"/>
      <c r="C42" s="10"/>
      <c r="D42" s="8"/>
      <c r="E42" s="23"/>
      <c r="F42" s="11"/>
      <c r="G42" s="8"/>
      <c r="H42" s="8"/>
      <c r="I42" s="8"/>
    </row>
    <row r="43" spans="1:9" ht="15.75" x14ac:dyDescent="0.2">
      <c r="A43" s="7"/>
      <c r="B43" s="8"/>
      <c r="C43" s="10"/>
      <c r="D43" s="8"/>
      <c r="E43" s="23"/>
      <c r="F43" s="11"/>
      <c r="G43" s="8"/>
      <c r="H43" s="8"/>
      <c r="I43" s="8"/>
    </row>
    <row r="44" spans="1:9" ht="15.75" x14ac:dyDescent="0.2">
      <c r="A44" s="7"/>
      <c r="B44" s="8"/>
      <c r="C44" s="8"/>
      <c r="D44" s="8"/>
      <c r="E44" s="23"/>
      <c r="F44" s="11"/>
      <c r="G44" s="8"/>
      <c r="H44" s="8"/>
      <c r="I44" s="8"/>
    </row>
    <row r="45" spans="1:9" ht="15.75" x14ac:dyDescent="0.2">
      <c r="A45" s="7"/>
      <c r="B45" s="8"/>
      <c r="C45" s="8"/>
      <c r="D45" s="8"/>
      <c r="E45" s="23"/>
      <c r="F45" s="11"/>
      <c r="G45" s="8"/>
      <c r="H45" s="8"/>
      <c r="I45" s="8"/>
    </row>
    <row r="46" spans="1:9" ht="15.75" x14ac:dyDescent="0.2">
      <c r="A46" s="7"/>
      <c r="B46" s="8"/>
      <c r="C46" s="8"/>
      <c r="D46" s="8"/>
      <c r="E46" s="23"/>
      <c r="F46" s="11"/>
      <c r="G46" s="8"/>
      <c r="H46" s="8"/>
      <c r="I46" s="8"/>
    </row>
    <row r="47" spans="1:9" ht="15.75" x14ac:dyDescent="0.2">
      <c r="A47" s="7"/>
      <c r="B47" s="8"/>
      <c r="C47" s="8"/>
      <c r="D47" s="8"/>
      <c r="E47" s="23"/>
      <c r="F47" s="11"/>
      <c r="G47" s="8"/>
      <c r="H47" s="8"/>
      <c r="I47" s="8"/>
    </row>
    <row r="48" spans="1:9" ht="15.75" x14ac:dyDescent="0.2">
      <c r="A48" s="7"/>
      <c r="B48" s="8"/>
      <c r="C48" s="8"/>
      <c r="D48" s="8"/>
      <c r="E48" s="23"/>
      <c r="F48" s="11"/>
      <c r="G48" s="8"/>
      <c r="H48" s="8"/>
      <c r="I48" s="8"/>
    </row>
    <row r="49" spans="1:9" ht="15.75" x14ac:dyDescent="0.2">
      <c r="A49" s="7"/>
      <c r="B49" s="8"/>
      <c r="C49" s="8"/>
      <c r="D49" s="8"/>
      <c r="E49" s="23"/>
      <c r="F49" s="11"/>
      <c r="G49" s="8"/>
      <c r="H49" s="8"/>
      <c r="I49" s="8"/>
    </row>
    <row r="50" spans="1:9" ht="15.75" x14ac:dyDescent="0.2">
      <c r="A50" s="7"/>
      <c r="B50" s="8"/>
      <c r="C50" s="8"/>
      <c r="D50" s="8"/>
      <c r="E50" s="23"/>
      <c r="F50" s="11"/>
      <c r="G50" s="8"/>
      <c r="H50" s="8"/>
      <c r="I50" s="8"/>
    </row>
    <row r="51" spans="1:9" ht="15.75" x14ac:dyDescent="0.2">
      <c r="A51" s="7"/>
      <c r="B51" s="8"/>
      <c r="C51" s="8"/>
      <c r="D51" s="8"/>
      <c r="E51" s="23"/>
      <c r="F51" s="11"/>
      <c r="G51" s="8"/>
      <c r="H51" s="8"/>
      <c r="I51" s="8"/>
    </row>
    <row r="52" spans="1:9" ht="15.75" x14ac:dyDescent="0.2">
      <c r="A52" s="7"/>
      <c r="B52" s="8"/>
      <c r="C52" s="8"/>
      <c r="D52" s="8"/>
      <c r="E52" s="23"/>
      <c r="F52" s="11"/>
      <c r="G52" s="8"/>
      <c r="H52" s="8"/>
      <c r="I52" s="8"/>
    </row>
    <row r="53" spans="1:9" ht="15.75" x14ac:dyDescent="0.2">
      <c r="A53" s="7"/>
      <c r="B53" s="8"/>
      <c r="C53" s="8"/>
      <c r="D53" s="8"/>
      <c r="E53" s="23"/>
      <c r="F53" s="11"/>
      <c r="G53" s="8"/>
      <c r="H53" s="8"/>
      <c r="I53" s="8"/>
    </row>
    <row r="54" spans="1:9" ht="15.75" x14ac:dyDescent="0.2">
      <c r="A54" s="7"/>
      <c r="B54" s="8"/>
      <c r="C54" s="8"/>
      <c r="D54" s="8"/>
      <c r="E54" s="23"/>
      <c r="F54" s="11"/>
      <c r="G54" s="8"/>
      <c r="H54" s="8"/>
      <c r="I54" s="8"/>
    </row>
    <row r="55" spans="1:9" ht="15.75" x14ac:dyDescent="0.2">
      <c r="A55" s="7"/>
      <c r="C55" s="48"/>
      <c r="D55" s="48"/>
      <c r="E55" s="49"/>
      <c r="F55" s="50"/>
      <c r="G55" s="48"/>
      <c r="H55" s="48"/>
      <c r="I55" s="8"/>
    </row>
    <row r="56" spans="1:9" ht="15.75" x14ac:dyDescent="0.2">
      <c r="A56" s="7"/>
      <c r="B56" s="51"/>
      <c r="C56" s="51"/>
      <c r="D56" s="51"/>
      <c r="E56" s="52"/>
      <c r="F56" s="53"/>
      <c r="G56" s="51"/>
      <c r="H56" s="51"/>
    </row>
    <row r="57" spans="1:9" ht="15.75" x14ac:dyDescent="0.2">
      <c r="A57" s="7"/>
      <c r="B57" s="24"/>
    </row>
    <row r="58" spans="1:9" ht="15.75" x14ac:dyDescent="0.2">
      <c r="A58" s="7"/>
      <c r="B58" s="24"/>
    </row>
    <row r="59" spans="1:9" ht="15.75" x14ac:dyDescent="0.2">
      <c r="A59" s="7"/>
      <c r="B59" s="24"/>
    </row>
    <row r="60" spans="1:9" ht="15.75" x14ac:dyDescent="0.2">
      <c r="A60" s="7"/>
      <c r="B60" s="24"/>
    </row>
    <row r="61" spans="1:9" ht="15.75" x14ac:dyDescent="0.2">
      <c r="A61" s="7"/>
      <c r="B61" s="24"/>
    </row>
    <row r="62" spans="1:9" ht="15.75" x14ac:dyDescent="0.2">
      <c r="A62" s="54"/>
      <c r="B62" s="55"/>
      <c r="C62" s="56"/>
      <c r="D62" s="56"/>
      <c r="E62" s="56"/>
      <c r="F62" s="56"/>
      <c r="G62" s="56"/>
      <c r="H62" s="56"/>
      <c r="I62" s="56"/>
    </row>
  </sheetData>
  <customSheetViews>
    <customSheetView guid="{E120D591-C666-49A5-ABBD-CC3A0C0EC2D7}">
      <selection activeCell="B6" sqref="B6"/>
      <rowBreaks count="1" manualBreakCount="1">
        <brk id="36" max="16383" man="1"/>
      </rowBreaks>
      <pageMargins left="0.23" right="0.18" top="0.49" bottom="0.24" header="0.28999999999999998" footer="0.17"/>
      <pageSetup paperSize="9" orientation="portrait" r:id="rId1"/>
      <headerFooter alignWithMargins="0"/>
    </customSheetView>
  </customSheetViews>
  <pageMargins left="0.23" right="0.18" top="0.49" bottom="0.24" header="0.28999999999999998" footer="0.17"/>
  <pageSetup paperSize="9" orientation="portrait" r:id="rId2"/>
  <headerFooter alignWithMargins="0"/>
  <rowBreaks count="1" manualBreakCount="1">
    <brk id="36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3.875" style="26" customWidth="1"/>
    <col min="2" max="2" width="26.75" style="26" customWidth="1"/>
    <col min="3" max="3" width="11.25" style="26" customWidth="1"/>
    <col min="4" max="4" width="3.5" style="26" customWidth="1"/>
    <col min="5" max="5" width="6.875" style="26" customWidth="1"/>
    <col min="6" max="9" width="4.875" style="26" customWidth="1"/>
    <col min="10" max="10" width="6.5" style="26" customWidth="1"/>
    <col min="11" max="11" width="5.125" style="26" customWidth="1"/>
    <col min="12" max="12" width="4.875" style="26" customWidth="1"/>
    <col min="13" max="13" width="5" style="26" customWidth="1"/>
    <col min="14" max="18" width="4.875" style="26" customWidth="1"/>
    <col min="19" max="25" width="3.5" style="26" customWidth="1"/>
    <col min="26" max="26" width="19.375" style="26" customWidth="1"/>
    <col min="27" max="36" width="1.625" style="26" customWidth="1"/>
    <col min="37" max="38" width="9" style="27" customWidth="1"/>
    <col min="39" max="39" width="9" style="27"/>
    <col min="40" max="16384" width="9" style="26"/>
  </cols>
  <sheetData>
    <row r="1" spans="1:40" ht="26.25" customHeight="1" x14ac:dyDescent="0.25">
      <c r="A1" s="115" t="s">
        <v>38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40" ht="18.75" customHeight="1" x14ac:dyDescent="0.25">
      <c r="A2" s="112" t="s">
        <v>0</v>
      </c>
      <c r="B2" s="112" t="s">
        <v>18</v>
      </c>
      <c r="C2" s="116" t="s">
        <v>16</v>
      </c>
      <c r="D2" s="112" t="s">
        <v>17</v>
      </c>
      <c r="E2" s="119" t="s">
        <v>13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1"/>
      <c r="S2" s="119" t="s">
        <v>14</v>
      </c>
      <c r="T2" s="120"/>
      <c r="U2" s="121"/>
      <c r="V2" s="119" t="s">
        <v>15</v>
      </c>
      <c r="W2" s="120"/>
      <c r="X2" s="120"/>
      <c r="Y2" s="121"/>
      <c r="Z2" s="112" t="s">
        <v>12</v>
      </c>
    </row>
    <row r="3" spans="1:40" ht="51.75" customHeight="1" x14ac:dyDescent="0.25">
      <c r="A3" s="113"/>
      <c r="B3" s="113"/>
      <c r="C3" s="117"/>
      <c r="D3" s="113"/>
      <c r="E3" s="122" t="s">
        <v>1</v>
      </c>
      <c r="F3" s="123"/>
      <c r="G3" s="122" t="s">
        <v>2</v>
      </c>
      <c r="H3" s="123"/>
      <c r="I3" s="1" t="s">
        <v>19</v>
      </c>
      <c r="J3" s="1" t="s">
        <v>20</v>
      </c>
      <c r="K3" s="1" t="s">
        <v>3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  <c r="R3" s="1" t="s">
        <v>27</v>
      </c>
      <c r="S3" s="110" t="s">
        <v>5</v>
      </c>
      <c r="T3" s="110" t="s">
        <v>6</v>
      </c>
      <c r="U3" s="110" t="s">
        <v>7</v>
      </c>
      <c r="V3" s="110" t="s">
        <v>8</v>
      </c>
      <c r="W3" s="110" t="s">
        <v>9</v>
      </c>
      <c r="X3" s="110" t="s">
        <v>10</v>
      </c>
      <c r="Y3" s="110" t="s">
        <v>11</v>
      </c>
      <c r="Z3" s="113"/>
    </row>
    <row r="4" spans="1:40" ht="76.5" customHeight="1" x14ac:dyDescent="0.25">
      <c r="A4" s="114"/>
      <c r="B4" s="114"/>
      <c r="C4" s="118"/>
      <c r="D4" s="114"/>
      <c r="E4" s="2" t="s">
        <v>28</v>
      </c>
      <c r="F4" s="3" t="s">
        <v>29</v>
      </c>
      <c r="G4" s="2" t="s">
        <v>28</v>
      </c>
      <c r="H4" s="3" t="s">
        <v>29</v>
      </c>
      <c r="I4" s="2" t="s">
        <v>28</v>
      </c>
      <c r="J4" s="2" t="s">
        <v>28</v>
      </c>
      <c r="K4" s="2" t="s">
        <v>28</v>
      </c>
      <c r="L4" s="2" t="s">
        <v>28</v>
      </c>
      <c r="M4" s="2" t="s">
        <v>28</v>
      </c>
      <c r="N4" s="2" t="s">
        <v>28</v>
      </c>
      <c r="O4" s="2" t="s">
        <v>28</v>
      </c>
      <c r="P4" s="2" t="s">
        <v>28</v>
      </c>
      <c r="Q4" s="2" t="s">
        <v>28</v>
      </c>
      <c r="R4" s="2" t="s">
        <v>28</v>
      </c>
      <c r="S4" s="111"/>
      <c r="T4" s="111"/>
      <c r="U4" s="111"/>
      <c r="V4" s="111"/>
      <c r="W4" s="111"/>
      <c r="X4" s="111"/>
      <c r="Y4" s="111"/>
      <c r="Z4" s="114"/>
      <c r="AK4" s="27" t="s">
        <v>39</v>
      </c>
      <c r="AL4" s="27" t="s">
        <v>63</v>
      </c>
      <c r="AM4" s="46"/>
      <c r="AN4" s="46"/>
    </row>
    <row r="5" spans="1:40" ht="21" customHeight="1" x14ac:dyDescent="0.25">
      <c r="A5" s="70">
        <f>IF(DSHS!A2="","",DSHS!A2)</f>
        <v>1</v>
      </c>
      <c r="B5" s="70" t="str">
        <f>IF(DSHS!B2="","",PROPER(DSHS!B2))</f>
        <v/>
      </c>
      <c r="C5" s="70" t="str">
        <f>IF(DSHS!C2="","",DSHS!C2)</f>
        <v/>
      </c>
      <c r="D5" s="71" t="str">
        <f>IF(DSHS!D2="","","X")</f>
        <v/>
      </c>
      <c r="E5" s="71" t="str">
        <f>IF(F5="","",IF(F5&gt;8,"T",IF(F5&gt;4,"H","C")))</f>
        <v/>
      </c>
      <c r="F5" s="82"/>
      <c r="G5" s="71" t="str">
        <f>IF(H5="","",IF(H5&gt;8,"T",IF(H5&gt;4,"H","C")))</f>
        <v/>
      </c>
      <c r="H5" s="90"/>
      <c r="I5" s="91" t="str">
        <f>IF(J5="","",IF(J5&gt;8,"T",IF(J5&gt;4,"H","C")))</f>
        <v/>
      </c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74"/>
      <c r="AA5" s="77"/>
      <c r="AK5" s="98" t="str">
        <f>IF(OR(DSHS!F2="",PROPER(DSHS!F2)="Kinh"),"","X")</f>
        <v/>
      </c>
      <c r="AL5" s="27" t="str">
        <f>IF(DSHS!G2="","","x")</f>
        <v/>
      </c>
    </row>
    <row r="6" spans="1:40" ht="21" customHeight="1" x14ac:dyDescent="0.25">
      <c r="A6" s="70">
        <f>IF(DSHS!A3="","",DSHS!A3)</f>
        <v>2</v>
      </c>
      <c r="B6" s="70" t="str">
        <f>IF(DSHS!B3="","",PROPER(DSHS!B3))</f>
        <v/>
      </c>
      <c r="C6" s="70" t="str">
        <f>IF(DSHS!C3="","",DSHS!C3)</f>
        <v/>
      </c>
      <c r="D6" s="71" t="str">
        <f>IF(DSHS!D3="","","X")</f>
        <v/>
      </c>
      <c r="E6" s="71" t="str">
        <f>IF(F6="","",IF(F6&gt;8,"T",IF(F6&gt;4,"H","C")))</f>
        <v/>
      </c>
      <c r="F6" s="82"/>
      <c r="G6" s="71" t="str">
        <f t="shared" ref="E6:G41" si="0">IF(H6="","",IF(H6&gt;8,"T",IF(H6&gt;4,"H","C")))</f>
        <v/>
      </c>
      <c r="H6" s="90"/>
      <c r="I6" s="91" t="str">
        <f t="shared" ref="I6" si="1">IF(J6="","",IF(J6&gt;8,"T",IF(J6&gt;4,"H","C")))</f>
        <v/>
      </c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74"/>
      <c r="AA6" s="77"/>
      <c r="AK6" s="98" t="str">
        <f>IF(OR(DSHS!F3="",PROPER(DSHS!F3)="Kinh"),"","X")</f>
        <v/>
      </c>
      <c r="AL6" s="27" t="str">
        <f>IF(DSHS!G3="","","x")</f>
        <v/>
      </c>
    </row>
    <row r="7" spans="1:40" ht="21" customHeight="1" x14ac:dyDescent="0.25">
      <c r="A7" s="70">
        <f>IF(DSHS!A4="","",DSHS!A4)</f>
        <v>3</v>
      </c>
      <c r="B7" s="70" t="str">
        <f>IF(DSHS!B4="","",PROPER(DSHS!B4))</f>
        <v/>
      </c>
      <c r="C7" s="70" t="str">
        <f>IF(DSHS!C4="","",DSHS!C4)</f>
        <v/>
      </c>
      <c r="D7" s="71" t="str">
        <f>IF(DSHS!D4="","","X")</f>
        <v/>
      </c>
      <c r="E7" s="71" t="str">
        <f>IF(F7="","",IF(F7&gt;8,"T",IF(F7&gt;4,"H","C")))</f>
        <v/>
      </c>
      <c r="F7" s="82"/>
      <c r="G7" s="71" t="str">
        <f t="shared" si="0"/>
        <v/>
      </c>
      <c r="H7" s="90"/>
      <c r="I7" s="91" t="str">
        <f t="shared" ref="I7" si="2">IF(J7="","",IF(J7&gt;8,"T",IF(J7&gt;4,"H","C")))</f>
        <v/>
      </c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74"/>
      <c r="AA7" s="77"/>
      <c r="AK7" s="98" t="str">
        <f>IF(OR(DSHS!F4="",PROPER(DSHS!F4)="Kinh"),"","X")</f>
        <v/>
      </c>
      <c r="AL7" s="27" t="str">
        <f>IF(DSHS!G4="","","x")</f>
        <v/>
      </c>
    </row>
    <row r="8" spans="1:40" ht="21" customHeight="1" x14ac:dyDescent="0.25">
      <c r="A8" s="70">
        <f>IF(DSHS!A5="","",DSHS!A5)</f>
        <v>4</v>
      </c>
      <c r="B8" s="70" t="str">
        <f>IF(DSHS!B5="","",PROPER(DSHS!B5))</f>
        <v/>
      </c>
      <c r="C8" s="70" t="str">
        <f>IF(DSHS!C5="","",DSHS!C5)</f>
        <v/>
      </c>
      <c r="D8" s="71" t="str">
        <f>IF(DSHS!D5="","","X")</f>
        <v/>
      </c>
      <c r="E8" s="71" t="str">
        <f>IF(F8="","",IF(F8&gt;8,"T",IF(F8&gt;4,"H","C")))</f>
        <v/>
      </c>
      <c r="F8" s="82"/>
      <c r="G8" s="71" t="str">
        <f t="shared" si="0"/>
        <v/>
      </c>
      <c r="H8" s="90"/>
      <c r="I8" s="91" t="str">
        <f t="shared" ref="I8" si="3">IF(J8="","",IF(J8&gt;8,"T",IF(J8&gt;4,"H","C")))</f>
        <v/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74"/>
      <c r="AA8" s="77"/>
      <c r="AK8" s="98" t="str">
        <f>IF(OR(DSHS!F5="",PROPER(DSHS!F5)="Kinh"),"","X")</f>
        <v/>
      </c>
      <c r="AL8" s="27" t="str">
        <f>IF(DSHS!G5="","","x")</f>
        <v/>
      </c>
    </row>
    <row r="9" spans="1:40" ht="21" customHeight="1" x14ac:dyDescent="0.25">
      <c r="A9" s="70">
        <f>IF(DSHS!A6="","",DSHS!A6)</f>
        <v>5</v>
      </c>
      <c r="B9" s="70" t="str">
        <f>IF(DSHS!B6="","",PROPER(DSHS!B6))</f>
        <v/>
      </c>
      <c r="C9" s="70" t="str">
        <f>IF(DSHS!C6="","",DSHS!C6)</f>
        <v/>
      </c>
      <c r="D9" s="71" t="str">
        <f>IF(DSHS!D6="","","X")</f>
        <v/>
      </c>
      <c r="E9" s="71" t="str">
        <f>IF(F9="","",IF(F9&gt;8,"T",IF(F9&gt;4,"H","C")))</f>
        <v/>
      </c>
      <c r="F9" s="82"/>
      <c r="G9" s="71" t="str">
        <f t="shared" si="0"/>
        <v/>
      </c>
      <c r="H9" s="90"/>
      <c r="I9" s="91" t="str">
        <f t="shared" ref="I9" si="4">IF(J9="","",IF(J9&gt;8,"T",IF(J9&gt;4,"H","C")))</f>
        <v/>
      </c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74"/>
      <c r="AA9" s="77"/>
      <c r="AK9" s="98" t="str">
        <f>IF(OR(DSHS!F6="",PROPER(DSHS!F6)="Kinh"),"","X")</f>
        <v/>
      </c>
      <c r="AL9" s="27" t="str">
        <f>IF(DSHS!G6="","","x")</f>
        <v/>
      </c>
    </row>
    <row r="10" spans="1:40" ht="21" customHeight="1" x14ac:dyDescent="0.25">
      <c r="A10" s="70">
        <f>IF(DSHS!A7="","",DSHS!A7)</f>
        <v>6</v>
      </c>
      <c r="B10" s="70" t="str">
        <f>IF(DSHS!B7="","",PROPER(DSHS!B7))</f>
        <v/>
      </c>
      <c r="C10" s="70" t="str">
        <f>IF(DSHS!C7="","",DSHS!C7)</f>
        <v/>
      </c>
      <c r="D10" s="71" t="str">
        <f>IF(DSHS!D7="","","X")</f>
        <v/>
      </c>
      <c r="E10" s="71" t="str">
        <f t="shared" si="0"/>
        <v/>
      </c>
      <c r="F10" s="82"/>
      <c r="G10" s="71" t="str">
        <f t="shared" si="0"/>
        <v/>
      </c>
      <c r="H10" s="90"/>
      <c r="I10" s="91" t="str">
        <f t="shared" ref="I10" si="5">IF(J10="","",IF(J10&gt;8,"T",IF(J10&gt;4,"H","C")))</f>
        <v/>
      </c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74"/>
      <c r="AA10" s="77"/>
      <c r="AK10" s="98" t="str">
        <f>IF(OR(DSHS!F7="",PROPER(DSHS!F7)="Kinh"),"","X")</f>
        <v/>
      </c>
      <c r="AL10" s="27" t="str">
        <f>IF(DSHS!G7="","","x")</f>
        <v/>
      </c>
    </row>
    <row r="11" spans="1:40" ht="21" customHeight="1" x14ac:dyDescent="0.25">
      <c r="A11" s="70">
        <f>IF(DSHS!A8="","",DSHS!A8)</f>
        <v>7</v>
      </c>
      <c r="B11" s="70" t="str">
        <f>IF(DSHS!B8="","",PROPER(DSHS!B8))</f>
        <v/>
      </c>
      <c r="C11" s="70" t="str">
        <f>IF(DSHS!C8="","",DSHS!C8)</f>
        <v/>
      </c>
      <c r="D11" s="71" t="str">
        <f>IF(DSHS!D8="","","X")</f>
        <v/>
      </c>
      <c r="E11" s="71" t="str">
        <f t="shared" si="0"/>
        <v/>
      </c>
      <c r="F11" s="82"/>
      <c r="G11" s="71" t="str">
        <f t="shared" si="0"/>
        <v/>
      </c>
      <c r="H11" s="90"/>
      <c r="I11" s="91" t="str">
        <f t="shared" ref="I11" si="6">IF(J11="","",IF(J11&gt;8,"T",IF(J11&gt;4,"H","C")))</f>
        <v/>
      </c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74"/>
      <c r="AA11" s="77"/>
      <c r="AK11" s="98" t="str">
        <f>IF(OR(DSHS!F8="",PROPER(DSHS!F8)="Kinh"),"","X")</f>
        <v/>
      </c>
      <c r="AL11" s="27" t="str">
        <f>IF(DSHS!G8="","","x")</f>
        <v/>
      </c>
    </row>
    <row r="12" spans="1:40" ht="21" customHeight="1" x14ac:dyDescent="0.25">
      <c r="A12" s="70">
        <f>IF(DSHS!A9="","",DSHS!A9)</f>
        <v>8</v>
      </c>
      <c r="B12" s="70" t="str">
        <f>IF(DSHS!B9="","",PROPER(DSHS!B9))</f>
        <v/>
      </c>
      <c r="C12" s="70" t="str">
        <f>IF(DSHS!C9="","",DSHS!C9)</f>
        <v/>
      </c>
      <c r="D12" s="71" t="str">
        <f>IF(DSHS!D9="","","X")</f>
        <v/>
      </c>
      <c r="E12" s="71" t="str">
        <f t="shared" si="0"/>
        <v/>
      </c>
      <c r="F12" s="82"/>
      <c r="G12" s="71" t="str">
        <f t="shared" si="0"/>
        <v/>
      </c>
      <c r="H12" s="90"/>
      <c r="I12" s="91" t="str">
        <f t="shared" ref="I12" si="7">IF(J12="","",IF(J12&gt;8,"T",IF(J12&gt;4,"H","C")))</f>
        <v/>
      </c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74"/>
      <c r="AA12" s="77"/>
      <c r="AK12" s="98" t="str">
        <f>IF(OR(DSHS!F9="",PROPER(DSHS!F9)="Kinh"),"","X")</f>
        <v/>
      </c>
      <c r="AL12" s="27" t="str">
        <f>IF(DSHS!G9="","","x")</f>
        <v/>
      </c>
    </row>
    <row r="13" spans="1:40" ht="21" customHeight="1" x14ac:dyDescent="0.25">
      <c r="A13" s="70">
        <f>IF(DSHS!A10="","",DSHS!A10)</f>
        <v>9</v>
      </c>
      <c r="B13" s="70" t="str">
        <f>IF(DSHS!B10="","",PROPER(DSHS!B10))</f>
        <v/>
      </c>
      <c r="C13" s="70" t="str">
        <f>IF(DSHS!C10="","",DSHS!C10)</f>
        <v/>
      </c>
      <c r="D13" s="71" t="str">
        <f>IF(DSHS!D10="","","X")</f>
        <v/>
      </c>
      <c r="E13" s="71" t="str">
        <f t="shared" si="0"/>
        <v/>
      </c>
      <c r="F13" s="82"/>
      <c r="G13" s="71" t="str">
        <f t="shared" si="0"/>
        <v/>
      </c>
      <c r="H13" s="90"/>
      <c r="I13" s="91" t="str">
        <f t="shared" ref="I13" si="8">IF(J13="","",IF(J13&gt;8,"T",IF(J13&gt;4,"H","C")))</f>
        <v/>
      </c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74"/>
      <c r="AA13" s="77"/>
      <c r="AK13" s="98" t="str">
        <f>IF(OR(DSHS!F10="",PROPER(DSHS!F10)="Kinh"),"","X")</f>
        <v/>
      </c>
      <c r="AL13" s="27" t="str">
        <f>IF(DSHS!G10="","","x")</f>
        <v/>
      </c>
    </row>
    <row r="14" spans="1:40" ht="21" customHeight="1" x14ac:dyDescent="0.25">
      <c r="A14" s="70">
        <f>IF(DSHS!A11="","",DSHS!A11)</f>
        <v>10</v>
      </c>
      <c r="B14" s="70" t="str">
        <f>IF(DSHS!B11="","",PROPER(DSHS!B11))</f>
        <v/>
      </c>
      <c r="C14" s="70" t="str">
        <f>IF(DSHS!C11="","",DSHS!C11)</f>
        <v/>
      </c>
      <c r="D14" s="71" t="str">
        <f>IF(DSHS!D11="","","X")</f>
        <v/>
      </c>
      <c r="E14" s="71" t="str">
        <f t="shared" si="0"/>
        <v/>
      </c>
      <c r="F14" s="82"/>
      <c r="G14" s="71" t="str">
        <f t="shared" si="0"/>
        <v/>
      </c>
      <c r="H14" s="90"/>
      <c r="I14" s="91" t="str">
        <f t="shared" ref="I14" si="9">IF(J14="","",IF(J14&gt;8,"T",IF(J14&gt;4,"H","C")))</f>
        <v/>
      </c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74"/>
      <c r="AA14" s="77"/>
      <c r="AK14" s="98" t="str">
        <f>IF(OR(DSHS!F11="",PROPER(DSHS!F11)="Kinh"),"","X")</f>
        <v/>
      </c>
      <c r="AL14" s="27" t="str">
        <f>IF(DSHS!G11="","","x")</f>
        <v/>
      </c>
    </row>
    <row r="15" spans="1:40" ht="21" customHeight="1" x14ac:dyDescent="0.25">
      <c r="A15" s="70">
        <f>IF(DSHS!A12="","",DSHS!A12)</f>
        <v>11</v>
      </c>
      <c r="B15" s="70" t="str">
        <f>IF(DSHS!B12="","",PROPER(DSHS!B12))</f>
        <v/>
      </c>
      <c r="C15" s="70" t="str">
        <f>IF(DSHS!C12="","",DSHS!C12)</f>
        <v/>
      </c>
      <c r="D15" s="71" t="str">
        <f>IF(DSHS!D12="","","X")</f>
        <v/>
      </c>
      <c r="E15" s="70" t="str">
        <f t="shared" si="0"/>
        <v/>
      </c>
      <c r="F15" s="82"/>
      <c r="G15" s="71" t="str">
        <f t="shared" si="0"/>
        <v/>
      </c>
      <c r="H15" s="90"/>
      <c r="I15" s="91" t="str">
        <f t="shared" ref="I15" si="10">IF(J15="","",IF(J15&gt;8,"T",IF(J15&gt;4,"H","C")))</f>
        <v/>
      </c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74"/>
      <c r="AA15" s="77"/>
      <c r="AK15" s="98" t="str">
        <f>IF(OR(DSHS!F12="",PROPER(DSHS!F12)="Kinh"),"","X")</f>
        <v/>
      </c>
      <c r="AL15" s="27" t="str">
        <f>IF(DSHS!G12="","","x")</f>
        <v/>
      </c>
    </row>
    <row r="16" spans="1:40" ht="21" customHeight="1" x14ac:dyDescent="0.25">
      <c r="A16" s="70">
        <f>IF(DSHS!A13="","",DSHS!A13)</f>
        <v>12</v>
      </c>
      <c r="B16" s="70" t="str">
        <f>IF(DSHS!B13="","",PROPER(DSHS!B13))</f>
        <v/>
      </c>
      <c r="C16" s="70" t="str">
        <f>IF(DSHS!C13="","",DSHS!C13)</f>
        <v/>
      </c>
      <c r="D16" s="71" t="str">
        <f>IF(DSHS!D13="","","X")</f>
        <v/>
      </c>
      <c r="E16" s="70" t="str">
        <f t="shared" si="0"/>
        <v/>
      </c>
      <c r="F16" s="82"/>
      <c r="G16" s="71" t="str">
        <f t="shared" si="0"/>
        <v/>
      </c>
      <c r="H16" s="90"/>
      <c r="I16" s="91" t="str">
        <f t="shared" ref="I16" si="11">IF(J16="","",IF(J16&gt;8,"T",IF(J16&gt;4,"H","C")))</f>
        <v/>
      </c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74"/>
      <c r="AA16" s="77"/>
      <c r="AK16" s="98" t="str">
        <f>IF(OR(DSHS!F13="",PROPER(DSHS!F13)="Kinh"),"","X")</f>
        <v/>
      </c>
      <c r="AL16" s="27" t="str">
        <f>IF(DSHS!G13="","","x")</f>
        <v/>
      </c>
    </row>
    <row r="17" spans="1:38" ht="21" customHeight="1" x14ac:dyDescent="0.25">
      <c r="A17" s="70">
        <f>IF(DSHS!A14="","",DSHS!A14)</f>
        <v>13</v>
      </c>
      <c r="B17" s="70" t="str">
        <f>IF(DSHS!B14="","",PROPER(DSHS!B14))</f>
        <v/>
      </c>
      <c r="C17" s="70" t="str">
        <f>IF(DSHS!C14="","",DSHS!C14)</f>
        <v/>
      </c>
      <c r="D17" s="71" t="str">
        <f>IF(DSHS!D14="","","X")</f>
        <v/>
      </c>
      <c r="E17" s="70" t="str">
        <f t="shared" si="0"/>
        <v/>
      </c>
      <c r="F17" s="82"/>
      <c r="G17" s="71" t="str">
        <f t="shared" si="0"/>
        <v/>
      </c>
      <c r="H17" s="90"/>
      <c r="I17" s="91" t="str">
        <f t="shared" ref="I17" si="12">IF(J17="","",IF(J17&gt;8,"T",IF(J17&gt;4,"H","C")))</f>
        <v/>
      </c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74"/>
      <c r="AA17" s="77"/>
      <c r="AK17" s="98" t="str">
        <f>IF(OR(DSHS!F14="",PROPER(DSHS!F14)="Kinh"),"","X")</f>
        <v/>
      </c>
      <c r="AL17" s="27" t="str">
        <f>IF(DSHS!G14="","","x")</f>
        <v/>
      </c>
    </row>
    <row r="18" spans="1:38" ht="21" customHeight="1" x14ac:dyDescent="0.25">
      <c r="A18" s="70">
        <f>IF(DSHS!A15="","",DSHS!A15)</f>
        <v>14</v>
      </c>
      <c r="B18" s="70" t="str">
        <f>IF(DSHS!B15="","",PROPER(DSHS!B15))</f>
        <v/>
      </c>
      <c r="C18" s="70" t="str">
        <f>IF(DSHS!C15="","",DSHS!C15)</f>
        <v/>
      </c>
      <c r="D18" s="71" t="str">
        <f>IF(DSHS!D15="","","X")</f>
        <v/>
      </c>
      <c r="E18" s="70" t="str">
        <f t="shared" si="0"/>
        <v/>
      </c>
      <c r="F18" s="82"/>
      <c r="G18" s="71" t="str">
        <f t="shared" si="0"/>
        <v/>
      </c>
      <c r="H18" s="90"/>
      <c r="I18" s="91" t="str">
        <f t="shared" ref="I18" si="13">IF(J18="","",IF(J18&gt;8,"T",IF(J18&gt;4,"H","C")))</f>
        <v/>
      </c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74"/>
      <c r="AA18" s="77"/>
      <c r="AK18" s="98" t="str">
        <f>IF(OR(DSHS!F15="",PROPER(DSHS!F15)="Kinh"),"","X")</f>
        <v/>
      </c>
      <c r="AL18" s="27" t="str">
        <f>IF(DSHS!G15="","","x")</f>
        <v/>
      </c>
    </row>
    <row r="19" spans="1:38" ht="21" customHeight="1" x14ac:dyDescent="0.25">
      <c r="A19" s="70">
        <f>IF(DSHS!A16="","",DSHS!A16)</f>
        <v>15</v>
      </c>
      <c r="B19" s="70" t="str">
        <f>IF(DSHS!B16="","",PROPER(DSHS!B16))</f>
        <v/>
      </c>
      <c r="C19" s="70" t="str">
        <f>IF(DSHS!C16="","",DSHS!C16)</f>
        <v/>
      </c>
      <c r="D19" s="71" t="str">
        <f>IF(DSHS!D16="","","X")</f>
        <v/>
      </c>
      <c r="E19" s="70" t="str">
        <f t="shared" si="0"/>
        <v/>
      </c>
      <c r="F19" s="82"/>
      <c r="G19" s="71" t="str">
        <f t="shared" si="0"/>
        <v/>
      </c>
      <c r="H19" s="90"/>
      <c r="I19" s="91" t="str">
        <f t="shared" ref="I19" si="14">IF(J19="","",IF(J19&gt;8,"T",IF(J19&gt;4,"H","C")))</f>
        <v/>
      </c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74"/>
      <c r="AA19" s="77"/>
      <c r="AK19" s="98" t="str">
        <f>IF(OR(DSHS!F16="",PROPER(DSHS!F16)="Kinh"),"","X")</f>
        <v/>
      </c>
      <c r="AL19" s="27" t="str">
        <f>IF(DSHS!G16="","","x")</f>
        <v/>
      </c>
    </row>
    <row r="20" spans="1:38" ht="21" customHeight="1" x14ac:dyDescent="0.25">
      <c r="A20" s="70">
        <f>IF(DSHS!A17="","",DSHS!A17)</f>
        <v>16</v>
      </c>
      <c r="B20" s="70" t="str">
        <f>IF(DSHS!B17="","",PROPER(DSHS!B17))</f>
        <v/>
      </c>
      <c r="C20" s="70" t="str">
        <f>IF(DSHS!C17="","",DSHS!C17)</f>
        <v/>
      </c>
      <c r="D20" s="71" t="str">
        <f>IF(DSHS!D17="","","X")</f>
        <v/>
      </c>
      <c r="E20" s="70" t="str">
        <f t="shared" si="0"/>
        <v/>
      </c>
      <c r="F20" s="82"/>
      <c r="G20" s="71" t="str">
        <f t="shared" si="0"/>
        <v/>
      </c>
      <c r="H20" s="90"/>
      <c r="I20" s="91" t="str">
        <f t="shared" ref="I20" si="15">IF(J20="","",IF(J20&gt;8,"T",IF(J20&gt;4,"H","C")))</f>
        <v/>
      </c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74"/>
      <c r="AA20" s="77"/>
      <c r="AK20" s="98" t="str">
        <f>IF(OR(DSHS!F17="",PROPER(DSHS!F17)="Kinh"),"","X")</f>
        <v/>
      </c>
      <c r="AL20" s="27" t="str">
        <f>IF(DSHS!G17="","","x")</f>
        <v/>
      </c>
    </row>
    <row r="21" spans="1:38" ht="21" customHeight="1" x14ac:dyDescent="0.25">
      <c r="A21" s="70">
        <f>IF(DSHS!A18="","",DSHS!A18)</f>
        <v>17</v>
      </c>
      <c r="B21" s="70" t="str">
        <f>IF(DSHS!B18="","",PROPER(DSHS!B18))</f>
        <v/>
      </c>
      <c r="C21" s="70" t="str">
        <f>IF(DSHS!C18="","",DSHS!C18)</f>
        <v/>
      </c>
      <c r="D21" s="71" t="str">
        <f>IF(DSHS!D18="","","X")</f>
        <v/>
      </c>
      <c r="E21" s="70" t="str">
        <f t="shared" si="0"/>
        <v/>
      </c>
      <c r="F21" s="82"/>
      <c r="G21" s="71" t="str">
        <f t="shared" si="0"/>
        <v/>
      </c>
      <c r="H21" s="90"/>
      <c r="I21" s="91" t="str">
        <f t="shared" ref="I21" si="16">IF(J21="","",IF(J21&gt;8,"T",IF(J21&gt;4,"H","C")))</f>
        <v/>
      </c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74"/>
      <c r="AA21" s="77"/>
      <c r="AK21" s="98" t="str">
        <f>IF(OR(DSHS!F18="",PROPER(DSHS!F18)="Kinh"),"","X")</f>
        <v/>
      </c>
      <c r="AL21" s="27" t="str">
        <f>IF(DSHS!G18="","","x")</f>
        <v/>
      </c>
    </row>
    <row r="22" spans="1:38" ht="21" customHeight="1" x14ac:dyDescent="0.25">
      <c r="A22" s="70">
        <f>IF(DSHS!A19="","",DSHS!A19)</f>
        <v>18</v>
      </c>
      <c r="B22" s="70" t="str">
        <f>IF(DSHS!B19="","",PROPER(DSHS!B19))</f>
        <v/>
      </c>
      <c r="C22" s="70" t="str">
        <f>IF(DSHS!C19="","",DSHS!C19)</f>
        <v/>
      </c>
      <c r="D22" s="71" t="str">
        <f>IF(DSHS!D19="","","X")</f>
        <v/>
      </c>
      <c r="E22" s="70" t="str">
        <f t="shared" si="0"/>
        <v/>
      </c>
      <c r="F22" s="82"/>
      <c r="G22" s="71" t="str">
        <f t="shared" si="0"/>
        <v/>
      </c>
      <c r="H22" s="90"/>
      <c r="I22" s="91" t="str">
        <f t="shared" ref="I22" si="17">IF(J22="","",IF(J22&gt;8,"T",IF(J22&gt;4,"H","C")))</f>
        <v/>
      </c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74"/>
      <c r="AA22" s="77"/>
      <c r="AK22" s="98" t="str">
        <f>IF(OR(DSHS!F19="",PROPER(DSHS!F19)="Kinh"),"","X")</f>
        <v/>
      </c>
      <c r="AL22" s="27" t="str">
        <f>IF(DSHS!G19="","","x")</f>
        <v/>
      </c>
    </row>
    <row r="23" spans="1:38" ht="21" customHeight="1" x14ac:dyDescent="0.25">
      <c r="A23" s="70">
        <f>IF(DSHS!A20="","",DSHS!A20)</f>
        <v>19</v>
      </c>
      <c r="B23" s="70" t="str">
        <f>IF(DSHS!B20="","",PROPER(DSHS!B20))</f>
        <v/>
      </c>
      <c r="C23" s="70" t="str">
        <f>IF(DSHS!C20="","",DSHS!C20)</f>
        <v/>
      </c>
      <c r="D23" s="71" t="str">
        <f>IF(DSHS!D20="","","X")</f>
        <v/>
      </c>
      <c r="E23" s="70" t="str">
        <f t="shared" si="0"/>
        <v/>
      </c>
      <c r="F23" s="82"/>
      <c r="G23" s="71" t="str">
        <f t="shared" si="0"/>
        <v/>
      </c>
      <c r="H23" s="90"/>
      <c r="I23" s="91" t="str">
        <f t="shared" ref="I23" si="18">IF(J23="","",IF(J23&gt;8,"T",IF(J23&gt;4,"H","C")))</f>
        <v/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74"/>
      <c r="AA23" s="77"/>
      <c r="AK23" s="98" t="str">
        <f>IF(OR(DSHS!F20="",PROPER(DSHS!F20)="Kinh"),"","X")</f>
        <v/>
      </c>
      <c r="AL23" s="27" t="str">
        <f>IF(DSHS!G20="","","x")</f>
        <v/>
      </c>
    </row>
    <row r="24" spans="1:38" ht="21" customHeight="1" x14ac:dyDescent="0.25">
      <c r="A24" s="70">
        <f>IF(DSHS!A21="","",DSHS!A21)</f>
        <v>20</v>
      </c>
      <c r="B24" s="70" t="str">
        <f>IF(DSHS!B21="","",PROPER(DSHS!B21))</f>
        <v/>
      </c>
      <c r="C24" s="70" t="str">
        <f>IF(DSHS!C21="","",DSHS!C21)</f>
        <v/>
      </c>
      <c r="D24" s="71" t="str">
        <f>IF(DSHS!D21="","","X")</f>
        <v/>
      </c>
      <c r="E24" s="70" t="str">
        <f t="shared" si="0"/>
        <v/>
      </c>
      <c r="F24" s="82"/>
      <c r="G24" s="71" t="str">
        <f t="shared" si="0"/>
        <v/>
      </c>
      <c r="H24" s="90"/>
      <c r="I24" s="91" t="str">
        <f t="shared" ref="I24" si="19">IF(J24="","",IF(J24&gt;8,"T",IF(J24&gt;4,"H","C")))</f>
        <v/>
      </c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74"/>
      <c r="AA24" s="77"/>
      <c r="AK24" s="98" t="str">
        <f>IF(OR(DSHS!F21="",PROPER(DSHS!F21)="Kinh"),"","X")</f>
        <v/>
      </c>
      <c r="AL24" s="27" t="str">
        <f>IF(DSHS!G21="","","x")</f>
        <v/>
      </c>
    </row>
    <row r="25" spans="1:38" ht="21" customHeight="1" x14ac:dyDescent="0.25">
      <c r="A25" s="70">
        <f>IF(DSHS!A22="","",DSHS!A22)</f>
        <v>21</v>
      </c>
      <c r="B25" s="70" t="str">
        <f>IF(DSHS!B22="","",PROPER(DSHS!B22))</f>
        <v/>
      </c>
      <c r="C25" s="70" t="str">
        <f>IF(DSHS!C22="","",DSHS!C22)</f>
        <v/>
      </c>
      <c r="D25" s="71" t="str">
        <f>IF(DSHS!D22="","","X")</f>
        <v/>
      </c>
      <c r="E25" s="70" t="str">
        <f t="shared" si="0"/>
        <v/>
      </c>
      <c r="F25" s="82"/>
      <c r="G25" s="71" t="str">
        <f t="shared" si="0"/>
        <v/>
      </c>
      <c r="H25" s="90"/>
      <c r="I25" s="91" t="str">
        <f t="shared" ref="I25" si="20">IF(J25="","",IF(J25&gt;8,"T",IF(J25&gt;4,"H","C")))</f>
        <v/>
      </c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74"/>
      <c r="AA25" s="77"/>
      <c r="AK25" s="98" t="str">
        <f>IF(OR(DSHS!F22="",PROPER(DSHS!F22)="Kinh"),"","X")</f>
        <v/>
      </c>
      <c r="AL25" s="27" t="str">
        <f>IF(DSHS!G22="","","x")</f>
        <v/>
      </c>
    </row>
    <row r="26" spans="1:38" ht="21" customHeight="1" x14ac:dyDescent="0.25">
      <c r="A26" s="70">
        <f>IF(DSHS!A23="","",DSHS!A23)</f>
        <v>22</v>
      </c>
      <c r="B26" s="70" t="str">
        <f>IF(DSHS!B23="","",PROPER(DSHS!B23))</f>
        <v/>
      </c>
      <c r="C26" s="70" t="str">
        <f>IF(DSHS!C23="","",DSHS!C23)</f>
        <v/>
      </c>
      <c r="D26" s="71" t="str">
        <f>IF(DSHS!D23="","","X")</f>
        <v/>
      </c>
      <c r="E26" s="70" t="str">
        <f t="shared" si="0"/>
        <v/>
      </c>
      <c r="F26" s="82"/>
      <c r="G26" s="71" t="str">
        <f t="shared" si="0"/>
        <v/>
      </c>
      <c r="H26" s="90"/>
      <c r="I26" s="91" t="str">
        <f t="shared" ref="I26" si="21">IF(J26="","",IF(J26&gt;8,"T",IF(J26&gt;4,"H","C")))</f>
        <v/>
      </c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74"/>
      <c r="AA26" s="77"/>
      <c r="AK26" s="98" t="str">
        <f>IF(OR(DSHS!F23="",PROPER(DSHS!F23)="Kinh"),"","X")</f>
        <v/>
      </c>
      <c r="AL26" s="27" t="str">
        <f>IF(DSHS!G23="","","x")</f>
        <v/>
      </c>
    </row>
    <row r="27" spans="1:38" ht="21" customHeight="1" x14ac:dyDescent="0.25">
      <c r="A27" s="70">
        <f>IF(DSHS!A24="","",DSHS!A24)</f>
        <v>23</v>
      </c>
      <c r="B27" s="70" t="str">
        <f>IF(DSHS!B24="","",PROPER(DSHS!B24))</f>
        <v/>
      </c>
      <c r="C27" s="70" t="str">
        <f>IF(DSHS!C24="","",DSHS!C24)</f>
        <v/>
      </c>
      <c r="D27" s="71" t="str">
        <f>IF(DSHS!D24="","","X")</f>
        <v/>
      </c>
      <c r="E27" s="70" t="str">
        <f t="shared" si="0"/>
        <v/>
      </c>
      <c r="F27" s="82"/>
      <c r="G27" s="71" t="str">
        <f t="shared" si="0"/>
        <v/>
      </c>
      <c r="H27" s="90"/>
      <c r="I27" s="91" t="str">
        <f t="shared" ref="I27" si="22">IF(J27="","",IF(J27&gt;8,"T",IF(J27&gt;4,"H","C")))</f>
        <v/>
      </c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74"/>
      <c r="AA27" s="77"/>
      <c r="AK27" s="98" t="str">
        <f>IF(OR(DSHS!F24="",PROPER(DSHS!F24)="Kinh"),"","X")</f>
        <v/>
      </c>
      <c r="AL27" s="27" t="str">
        <f>IF(DSHS!G24="","","x")</f>
        <v/>
      </c>
    </row>
    <row r="28" spans="1:38" ht="21" customHeight="1" x14ac:dyDescent="0.25">
      <c r="A28" s="70">
        <f>IF(DSHS!A25="","",DSHS!A25)</f>
        <v>24</v>
      </c>
      <c r="B28" s="70" t="str">
        <f>IF(DSHS!B25="","",PROPER(DSHS!B25))</f>
        <v/>
      </c>
      <c r="C28" s="70" t="str">
        <f>IF(DSHS!C25="","",DSHS!C25)</f>
        <v/>
      </c>
      <c r="D28" s="71" t="str">
        <f>IF(DSHS!D25="","","X")</f>
        <v/>
      </c>
      <c r="E28" s="70" t="str">
        <f t="shared" si="0"/>
        <v/>
      </c>
      <c r="F28" s="82"/>
      <c r="G28" s="71" t="str">
        <f t="shared" si="0"/>
        <v/>
      </c>
      <c r="H28" s="90"/>
      <c r="I28" s="91" t="str">
        <f t="shared" ref="I28" si="23">IF(J28="","",IF(J28&gt;8,"T",IF(J28&gt;4,"H","C")))</f>
        <v/>
      </c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74"/>
      <c r="AA28" s="77"/>
      <c r="AK28" s="98" t="str">
        <f>IF(OR(DSHS!F25="",PROPER(DSHS!F25)="Kinh"),"","X")</f>
        <v/>
      </c>
      <c r="AL28" s="27" t="str">
        <f>IF(DSHS!G25="","","x")</f>
        <v/>
      </c>
    </row>
    <row r="29" spans="1:38" ht="21" customHeight="1" x14ac:dyDescent="0.25">
      <c r="A29" s="70">
        <f>IF(DSHS!A26="","",DSHS!A26)</f>
        <v>25</v>
      </c>
      <c r="B29" s="70" t="str">
        <f>IF(DSHS!B26="","",PROPER(DSHS!B26))</f>
        <v/>
      </c>
      <c r="C29" s="70" t="str">
        <f>IF(DSHS!C26="","",DSHS!C26)</f>
        <v/>
      </c>
      <c r="D29" s="71" t="str">
        <f>IF(DSHS!D26="","","X")</f>
        <v/>
      </c>
      <c r="E29" s="70" t="str">
        <f t="shared" si="0"/>
        <v/>
      </c>
      <c r="F29" s="82"/>
      <c r="G29" s="71" t="str">
        <f t="shared" si="0"/>
        <v/>
      </c>
      <c r="H29" s="90"/>
      <c r="I29" s="91" t="str">
        <f t="shared" ref="I29" si="24">IF(J29="","",IF(J29&gt;8,"T",IF(J29&gt;4,"H","C")))</f>
        <v/>
      </c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74"/>
      <c r="AA29" s="77"/>
      <c r="AK29" s="98" t="str">
        <f>IF(OR(DSHS!F26="",PROPER(DSHS!F26)="Kinh"),"","X")</f>
        <v/>
      </c>
      <c r="AL29" s="27" t="str">
        <f>IF(DSHS!G26="","","x")</f>
        <v/>
      </c>
    </row>
    <row r="30" spans="1:38" ht="21" customHeight="1" x14ac:dyDescent="0.25">
      <c r="A30" s="70">
        <f>IF(DSHS!A27="","",DSHS!A27)</f>
        <v>26</v>
      </c>
      <c r="B30" s="70" t="str">
        <f>IF(DSHS!B27="","",PROPER(DSHS!B27))</f>
        <v/>
      </c>
      <c r="C30" s="70" t="str">
        <f>IF(DSHS!C27="","",DSHS!C27)</f>
        <v/>
      </c>
      <c r="D30" s="71" t="str">
        <f>IF(DSHS!D27="","","X")</f>
        <v/>
      </c>
      <c r="E30" s="70" t="str">
        <f t="shared" si="0"/>
        <v/>
      </c>
      <c r="F30" s="82"/>
      <c r="G30" s="71" t="str">
        <f t="shared" si="0"/>
        <v/>
      </c>
      <c r="H30" s="90"/>
      <c r="I30" s="91" t="str">
        <f t="shared" ref="I30" si="25">IF(J30="","",IF(J30&gt;8,"T",IF(J30&gt;4,"H","C")))</f>
        <v/>
      </c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74"/>
      <c r="AA30" s="77"/>
      <c r="AK30" s="98" t="str">
        <f>IF(OR(DSHS!F27="",PROPER(DSHS!F27)="Kinh"),"","X")</f>
        <v/>
      </c>
      <c r="AL30" s="27" t="str">
        <f>IF(DSHS!G27="","","x")</f>
        <v/>
      </c>
    </row>
    <row r="31" spans="1:38" ht="21" customHeight="1" x14ac:dyDescent="0.25">
      <c r="A31" s="70">
        <f>IF(DSHS!A28="","",DSHS!A28)</f>
        <v>27</v>
      </c>
      <c r="B31" s="70" t="str">
        <f>IF(DSHS!B28="","",PROPER(DSHS!B28))</f>
        <v/>
      </c>
      <c r="C31" s="70" t="str">
        <f>IF(DSHS!C28="","",DSHS!C28)</f>
        <v/>
      </c>
      <c r="D31" s="71" t="str">
        <f>IF(DSHS!D28="","","X")</f>
        <v/>
      </c>
      <c r="E31" s="70" t="str">
        <f t="shared" si="0"/>
        <v/>
      </c>
      <c r="F31" s="82"/>
      <c r="G31" s="71" t="str">
        <f t="shared" si="0"/>
        <v/>
      </c>
      <c r="H31" s="90"/>
      <c r="I31" s="91" t="str">
        <f t="shared" ref="I31" si="26">IF(J31="","",IF(J31&gt;8,"T",IF(J31&gt;4,"H","C")))</f>
        <v/>
      </c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74"/>
      <c r="AA31" s="77"/>
      <c r="AK31" s="98" t="str">
        <f>IF(OR(DSHS!F28="",PROPER(DSHS!F28)="Kinh"),"","X")</f>
        <v/>
      </c>
      <c r="AL31" s="27" t="str">
        <f>IF(DSHS!G28="","","x")</f>
        <v/>
      </c>
    </row>
    <row r="32" spans="1:38" ht="21" customHeight="1" x14ac:dyDescent="0.25">
      <c r="A32" s="70">
        <f>IF(DSHS!A29="","",DSHS!A29)</f>
        <v>28</v>
      </c>
      <c r="B32" s="70" t="str">
        <f>IF(DSHS!B29="","",PROPER(DSHS!B29))</f>
        <v/>
      </c>
      <c r="C32" s="70" t="str">
        <f>IF(DSHS!C29="","",DSHS!C29)</f>
        <v/>
      </c>
      <c r="D32" s="71" t="str">
        <f>IF(DSHS!D29="","","X")</f>
        <v/>
      </c>
      <c r="E32" s="70" t="str">
        <f t="shared" si="0"/>
        <v/>
      </c>
      <c r="F32" s="82"/>
      <c r="G32" s="71" t="str">
        <f t="shared" si="0"/>
        <v/>
      </c>
      <c r="H32" s="90"/>
      <c r="I32" s="91" t="str">
        <f t="shared" ref="I32" si="27">IF(J32="","",IF(J32&gt;8,"T",IF(J32&gt;4,"H","C")))</f>
        <v/>
      </c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74"/>
      <c r="AA32" s="77"/>
      <c r="AK32" s="98" t="str">
        <f>IF(OR(DSHS!F29="",PROPER(DSHS!F29)="Kinh"),"","X")</f>
        <v/>
      </c>
      <c r="AL32" s="27" t="str">
        <f>IF(DSHS!G29="","","x")</f>
        <v/>
      </c>
    </row>
    <row r="33" spans="1:38" ht="21" customHeight="1" x14ac:dyDescent="0.25">
      <c r="A33" s="70">
        <f>IF(DSHS!A30="","",DSHS!A30)</f>
        <v>29</v>
      </c>
      <c r="B33" s="70" t="str">
        <f>IF(DSHS!B30="","",PROPER(DSHS!B30))</f>
        <v/>
      </c>
      <c r="C33" s="70" t="str">
        <f>IF(DSHS!C30="","",DSHS!C30)</f>
        <v/>
      </c>
      <c r="D33" s="71" t="str">
        <f>IF(DSHS!D30="","","X")</f>
        <v/>
      </c>
      <c r="E33" s="70" t="str">
        <f t="shared" si="0"/>
        <v/>
      </c>
      <c r="F33" s="82"/>
      <c r="G33" s="71" t="str">
        <f t="shared" si="0"/>
        <v/>
      </c>
      <c r="H33" s="90"/>
      <c r="I33" s="91" t="str">
        <f t="shared" ref="I33" si="28">IF(J33="","",IF(J33&gt;8,"T",IF(J33&gt;4,"H","C")))</f>
        <v/>
      </c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74"/>
      <c r="AA33" s="77"/>
      <c r="AK33" s="98" t="str">
        <f>IF(OR(DSHS!F30="",PROPER(DSHS!F30)="Kinh"),"","X")</f>
        <v/>
      </c>
      <c r="AL33" s="27" t="str">
        <f>IF(DSHS!G30="","","x")</f>
        <v/>
      </c>
    </row>
    <row r="34" spans="1:38" ht="21" customHeight="1" x14ac:dyDescent="0.25">
      <c r="A34" s="70">
        <f>IF(DSHS!A31="","",DSHS!A31)</f>
        <v>30</v>
      </c>
      <c r="B34" s="70" t="str">
        <f>IF(DSHS!B31="","",PROPER(DSHS!B31))</f>
        <v/>
      </c>
      <c r="C34" s="70" t="str">
        <f>IF(DSHS!C31="","",DSHS!C31)</f>
        <v/>
      </c>
      <c r="D34" s="71" t="str">
        <f>IF(DSHS!D31="","","X")</f>
        <v/>
      </c>
      <c r="E34" s="70" t="str">
        <f t="shared" si="0"/>
        <v/>
      </c>
      <c r="F34" s="82"/>
      <c r="G34" s="71" t="str">
        <f t="shared" si="0"/>
        <v/>
      </c>
      <c r="H34" s="90"/>
      <c r="I34" s="91" t="str">
        <f t="shared" ref="I34" si="29">IF(J34="","",IF(J34&gt;8,"T",IF(J34&gt;4,"H","C")))</f>
        <v/>
      </c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74"/>
      <c r="AA34" s="77"/>
      <c r="AK34" s="98" t="str">
        <f>IF(OR(DSHS!F31="",PROPER(DSHS!F31)="Kinh"),"","X")</f>
        <v/>
      </c>
      <c r="AL34" s="27" t="str">
        <f>IF(DSHS!G31="","","x")</f>
        <v/>
      </c>
    </row>
    <row r="35" spans="1:38" ht="21" customHeight="1" x14ac:dyDescent="0.25">
      <c r="A35" s="70">
        <f>IF(DSHS!A32="","",DSHS!A32)</f>
        <v>31</v>
      </c>
      <c r="B35" s="70" t="str">
        <f>IF(DSHS!B32="","",PROPER(DSHS!B32))</f>
        <v/>
      </c>
      <c r="C35" s="70" t="str">
        <f>IF(DSHS!C32="","",DSHS!C32)</f>
        <v/>
      </c>
      <c r="D35" s="71" t="str">
        <f>IF(DSHS!D32="","","X")</f>
        <v/>
      </c>
      <c r="E35" s="70" t="str">
        <f t="shared" si="0"/>
        <v/>
      </c>
      <c r="F35" s="82"/>
      <c r="G35" s="71" t="str">
        <f t="shared" si="0"/>
        <v/>
      </c>
      <c r="H35" s="90"/>
      <c r="I35" s="91" t="str">
        <f t="shared" ref="I35" si="30">IF(J35="","",IF(J35&gt;8,"T",IF(J35&gt;4,"H","C")))</f>
        <v/>
      </c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74"/>
      <c r="AA35" s="77"/>
      <c r="AK35" s="98" t="str">
        <f>IF(OR(DSHS!F32="",PROPER(DSHS!F32)="Kinh"),"","X")</f>
        <v/>
      </c>
      <c r="AL35" s="27" t="str">
        <f>IF(DSHS!G32="","","x")</f>
        <v/>
      </c>
    </row>
    <row r="36" spans="1:38" ht="21" customHeight="1" x14ac:dyDescent="0.25">
      <c r="A36" s="70">
        <f>IF(DSHS!A33="","",DSHS!A33)</f>
        <v>32</v>
      </c>
      <c r="B36" s="70" t="str">
        <f>IF(DSHS!B33="","",PROPER(DSHS!B33))</f>
        <v/>
      </c>
      <c r="C36" s="70" t="str">
        <f>IF(DSHS!C33="","",DSHS!C33)</f>
        <v/>
      </c>
      <c r="D36" s="71" t="str">
        <f>IF(DSHS!D33="","","X")</f>
        <v/>
      </c>
      <c r="E36" s="70" t="str">
        <f t="shared" si="0"/>
        <v/>
      </c>
      <c r="F36" s="82"/>
      <c r="G36" s="71" t="str">
        <f t="shared" si="0"/>
        <v/>
      </c>
      <c r="H36" s="90"/>
      <c r="I36" s="91" t="str">
        <f t="shared" ref="I36" si="31">IF(J36="","",IF(J36&gt;8,"T",IF(J36&gt;4,"H","C")))</f>
        <v/>
      </c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74"/>
      <c r="AA36" s="77"/>
      <c r="AK36" s="98" t="str">
        <f>IF(OR(DSHS!F33="",PROPER(DSHS!F33)="Kinh"),"","X")</f>
        <v/>
      </c>
      <c r="AL36" s="27" t="str">
        <f>IF(DSHS!G33="","","x")</f>
        <v/>
      </c>
    </row>
    <row r="37" spans="1:38" ht="21" customHeight="1" x14ac:dyDescent="0.25">
      <c r="A37" s="70">
        <f>IF(DSHS!A34="","",DSHS!A34)</f>
        <v>33</v>
      </c>
      <c r="B37" s="70" t="str">
        <f>IF(DSHS!B34="","",PROPER(DSHS!B34))</f>
        <v/>
      </c>
      <c r="C37" s="70" t="str">
        <f>IF(DSHS!C34="","",DSHS!C34)</f>
        <v/>
      </c>
      <c r="D37" s="71" t="str">
        <f>IF(DSHS!D34="","","X")</f>
        <v/>
      </c>
      <c r="E37" s="70" t="str">
        <f t="shared" si="0"/>
        <v/>
      </c>
      <c r="F37" s="82"/>
      <c r="G37" s="71" t="str">
        <f t="shared" si="0"/>
        <v/>
      </c>
      <c r="H37" s="90"/>
      <c r="I37" s="91" t="str">
        <f t="shared" ref="I37" si="32">IF(J37="","",IF(J37&gt;8,"T",IF(J37&gt;4,"H","C")))</f>
        <v/>
      </c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74"/>
      <c r="AA37" s="77"/>
      <c r="AK37" s="98" t="str">
        <f>IF(OR(DSHS!F34="",PROPER(DSHS!F34)="Kinh"),"","X")</f>
        <v/>
      </c>
      <c r="AL37" s="27" t="str">
        <f>IF(DSHS!G34="","","x")</f>
        <v/>
      </c>
    </row>
    <row r="38" spans="1:38" ht="21" customHeight="1" x14ac:dyDescent="0.25">
      <c r="A38" s="70">
        <f>IF(DSHS!A35="","",DSHS!A35)</f>
        <v>34</v>
      </c>
      <c r="B38" s="70" t="str">
        <f>IF(DSHS!B35="","",PROPER(DSHS!B35))</f>
        <v/>
      </c>
      <c r="C38" s="70" t="str">
        <f>IF(DSHS!C35="","",DSHS!C35)</f>
        <v/>
      </c>
      <c r="D38" s="71" t="str">
        <f>IF(DSHS!D35="","","X")</f>
        <v/>
      </c>
      <c r="E38" s="70" t="str">
        <f t="shared" si="0"/>
        <v/>
      </c>
      <c r="F38" s="82"/>
      <c r="G38" s="71" t="str">
        <f t="shared" si="0"/>
        <v/>
      </c>
      <c r="H38" s="90"/>
      <c r="I38" s="91" t="str">
        <f t="shared" ref="I38" si="33">IF(J38="","",IF(J38&gt;8,"T",IF(J38&gt;4,"H","C")))</f>
        <v/>
      </c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74"/>
      <c r="AA38" s="77"/>
      <c r="AK38" s="98" t="str">
        <f>IF(OR(DSHS!F35="",PROPER(DSHS!F35)="Kinh"),"","X")</f>
        <v/>
      </c>
      <c r="AL38" s="27" t="str">
        <f>IF(DSHS!G35="","","x")</f>
        <v/>
      </c>
    </row>
    <row r="39" spans="1:38" ht="21" customHeight="1" x14ac:dyDescent="0.25">
      <c r="A39" s="70">
        <f>IF(DSHS!A36="","",DSHS!A36)</f>
        <v>35</v>
      </c>
      <c r="B39" s="70" t="str">
        <f>IF(DSHS!B36="","",PROPER(DSHS!B36))</f>
        <v/>
      </c>
      <c r="C39" s="70" t="str">
        <f>IF(DSHS!C36="","",DSHS!C36)</f>
        <v/>
      </c>
      <c r="D39" s="71" t="str">
        <f>IF(DSHS!D36="","","X")</f>
        <v/>
      </c>
      <c r="E39" s="70" t="str">
        <f t="shared" si="0"/>
        <v/>
      </c>
      <c r="F39" s="82"/>
      <c r="G39" s="71" t="str">
        <f t="shared" si="0"/>
        <v/>
      </c>
      <c r="H39" s="90"/>
      <c r="I39" s="91" t="str">
        <f t="shared" ref="I39" si="34">IF(J39="","",IF(J39&gt;8,"T",IF(J39&gt;4,"H","C")))</f>
        <v/>
      </c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74"/>
      <c r="AA39" s="77"/>
      <c r="AK39" s="98" t="str">
        <f>IF(OR(DSHS!F36="",PROPER(DSHS!F36)="Kinh"),"","X")</f>
        <v/>
      </c>
      <c r="AL39" s="27" t="str">
        <f>IF(DSHS!G36="","","x")</f>
        <v/>
      </c>
    </row>
    <row r="40" spans="1:38" ht="18.75" x14ac:dyDescent="0.25">
      <c r="A40" s="70" t="str">
        <f>IF(DSHS!A37="","",DSHS!A37)</f>
        <v/>
      </c>
      <c r="B40" s="70" t="str">
        <f>IF(DSHS!B37="","",PROPER(DSHS!B37))</f>
        <v/>
      </c>
      <c r="C40" s="70" t="str">
        <f>IF(DSHS!C37="","",DSHS!C37)</f>
        <v/>
      </c>
      <c r="D40" s="71" t="str">
        <f>IF(DSHS!D37="","","X")</f>
        <v/>
      </c>
      <c r="E40" s="70" t="str">
        <f t="shared" si="0"/>
        <v/>
      </c>
      <c r="F40" s="95"/>
      <c r="G40" s="71" t="str">
        <f t="shared" si="0"/>
        <v/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5"/>
      <c r="AA40" s="77"/>
      <c r="AK40" s="98" t="str">
        <f>IF(OR(DSHS!F37="",PROPER(DSHS!F37)="Kinh"),"","X")</f>
        <v/>
      </c>
      <c r="AL40" s="27" t="str">
        <f>IF(DSHS!G37="","","x")</f>
        <v/>
      </c>
    </row>
    <row r="41" spans="1:38" ht="18.75" x14ac:dyDescent="0.25">
      <c r="A41" s="70" t="str">
        <f>IF(DSHS!A38="","",DSHS!A38)</f>
        <v/>
      </c>
      <c r="B41" s="70" t="str">
        <f>IF(DSHS!B38="","",PROPER(DSHS!B38))</f>
        <v/>
      </c>
      <c r="C41" s="70" t="str">
        <f>IF(DSHS!C38="","",DSHS!C38)</f>
        <v/>
      </c>
      <c r="D41" s="71" t="str">
        <f>IF(DSHS!D38="","","X")</f>
        <v/>
      </c>
      <c r="E41" s="70" t="str">
        <f t="shared" si="0"/>
        <v/>
      </c>
      <c r="F41" s="95"/>
      <c r="G41" s="71" t="str">
        <f t="shared" si="0"/>
        <v/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5"/>
      <c r="AA41" s="77"/>
      <c r="AK41" s="98" t="str">
        <f>IF(OR(DSHS!F38="",PROPER(DSHS!F38)="Kinh"),"","X")</f>
        <v/>
      </c>
      <c r="AL41" s="27" t="str">
        <f>IF(DSHS!G38="","","x")</f>
        <v/>
      </c>
    </row>
    <row r="42" spans="1:38" ht="18.75" x14ac:dyDescent="0.25">
      <c r="A42" s="70" t="str">
        <f>IF(DSHS!A39="","",DSHS!A39)</f>
        <v/>
      </c>
      <c r="B42" s="70" t="str">
        <f>IF(DSHS!B39="","",PROPER(DSHS!B39))</f>
        <v/>
      </c>
      <c r="C42" s="70" t="str">
        <f>IF(DSHS!C39="","",DSHS!C39)</f>
        <v/>
      </c>
      <c r="D42" s="71" t="str">
        <f>IF(DSHS!D39="","","X")</f>
        <v/>
      </c>
      <c r="E42" s="70" t="str">
        <f t="shared" ref="E42:E55" si="35">IF(F42="","",IF(F42&gt;8,"T",IF(F42&gt;4,"H","C")))</f>
        <v/>
      </c>
      <c r="F42" s="95"/>
      <c r="G42" s="71" t="str">
        <f t="shared" ref="G42:G55" si="36">IF(H42="","",IF(H42&gt;8,"T",IF(H42&gt;4,"H","C")))</f>
        <v/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5"/>
      <c r="AA42" s="77"/>
      <c r="AK42" s="98" t="str">
        <f>IF(OR(DSHS!F39="",PROPER(DSHS!F39)="Kinh"),"","X")</f>
        <v/>
      </c>
      <c r="AL42" s="27" t="str">
        <f>IF(DSHS!G39="","","x")</f>
        <v/>
      </c>
    </row>
    <row r="43" spans="1:38" ht="18.75" x14ac:dyDescent="0.25">
      <c r="A43" s="70" t="str">
        <f>IF(DSHS!A40="","",DSHS!A40)</f>
        <v/>
      </c>
      <c r="B43" s="70" t="str">
        <f>IF(DSHS!B40="","",PROPER(DSHS!B40))</f>
        <v/>
      </c>
      <c r="C43" s="70" t="str">
        <f>IF(DSHS!C40="","",DSHS!C40)</f>
        <v/>
      </c>
      <c r="D43" s="71" t="str">
        <f>IF(DSHS!D40="","","X")</f>
        <v/>
      </c>
      <c r="E43" s="70" t="str">
        <f t="shared" si="35"/>
        <v/>
      </c>
      <c r="F43" s="95"/>
      <c r="G43" s="71" t="str">
        <f t="shared" si="36"/>
        <v/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5"/>
      <c r="AA43" s="77"/>
      <c r="AK43" s="98" t="str">
        <f>IF(OR(DSHS!F40="",PROPER(DSHS!F40)="Kinh"),"","X")</f>
        <v/>
      </c>
      <c r="AL43" s="27" t="str">
        <f>IF(DSHS!G40="","","x")</f>
        <v/>
      </c>
    </row>
    <row r="44" spans="1:38" ht="18.75" x14ac:dyDescent="0.25">
      <c r="A44" s="70" t="str">
        <f>IF(DSHS!A41="","",DSHS!A41)</f>
        <v/>
      </c>
      <c r="B44" s="70" t="str">
        <f>IF(DSHS!B41="","",PROPER(DSHS!B41))</f>
        <v/>
      </c>
      <c r="C44" s="70" t="str">
        <f>IF(DSHS!C41="","",DSHS!C41)</f>
        <v/>
      </c>
      <c r="D44" s="71" t="str">
        <f>IF(DSHS!D41="","","X")</f>
        <v/>
      </c>
      <c r="E44" s="70" t="str">
        <f t="shared" si="35"/>
        <v/>
      </c>
      <c r="F44" s="95"/>
      <c r="G44" s="71" t="str">
        <f t="shared" si="36"/>
        <v/>
      </c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5"/>
      <c r="AA44" s="77"/>
      <c r="AK44" s="98" t="str">
        <f>IF(OR(DSHS!F41="",PROPER(DSHS!F41)="Kinh"),"","X")</f>
        <v/>
      </c>
      <c r="AL44" s="27" t="str">
        <f>IF(DSHS!G41="","","x")</f>
        <v/>
      </c>
    </row>
    <row r="45" spans="1:38" ht="18.75" x14ac:dyDescent="0.25">
      <c r="A45" s="78" t="str">
        <f>IF(DSHS!A42="","",DSHS!A42)</f>
        <v/>
      </c>
      <c r="B45" s="78" t="str">
        <f>IF(DSHS!B42="","",PROPER(DSHS!B42))</f>
        <v/>
      </c>
      <c r="C45" s="78" t="str">
        <f>IF(DSHS!C42="","",DSHS!C42)</f>
        <v/>
      </c>
      <c r="D45" s="75" t="str">
        <f>IF(DSHS!D42="","","X")</f>
        <v/>
      </c>
      <c r="E45" s="78" t="str">
        <f t="shared" si="35"/>
        <v/>
      </c>
      <c r="F45" s="77"/>
      <c r="G45" s="79" t="str">
        <f t="shared" si="36"/>
        <v/>
      </c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77"/>
      <c r="AA45" s="77"/>
      <c r="AK45" s="98" t="str">
        <f>IF(OR(DSHS!F42="",PROPER(DSHS!F42)="Kinh"),"","X")</f>
        <v/>
      </c>
      <c r="AL45" s="27" t="str">
        <f>IF(DSHS!G42="","","x")</f>
        <v/>
      </c>
    </row>
    <row r="46" spans="1:38" ht="18.75" x14ac:dyDescent="0.25">
      <c r="A46" s="78" t="str">
        <f>IF(DSHS!A43="","",DSHS!A43)</f>
        <v/>
      </c>
      <c r="B46" s="78" t="str">
        <f>IF(DSHS!B43="","",PROPER(DSHS!B43))</f>
        <v/>
      </c>
      <c r="C46" s="78" t="str">
        <f>IF(DSHS!C43="","",DSHS!C43)</f>
        <v/>
      </c>
      <c r="D46" s="79" t="str">
        <f>IF(DSHS!D43="","","X")</f>
        <v/>
      </c>
      <c r="E46" s="78" t="str">
        <f t="shared" si="35"/>
        <v/>
      </c>
      <c r="F46" s="77"/>
      <c r="G46" s="79" t="str">
        <f t="shared" si="36"/>
        <v/>
      </c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77"/>
      <c r="AA46" s="77"/>
      <c r="AK46" s="98" t="str">
        <f>IF(OR(DSHS!F43="",PROPER(DSHS!F43)="Kinh"),"","X")</f>
        <v/>
      </c>
      <c r="AL46" s="27" t="str">
        <f>IF(DSHS!G43="","","x")</f>
        <v/>
      </c>
    </row>
    <row r="47" spans="1:38" ht="18.75" x14ac:dyDescent="0.25">
      <c r="A47" s="78" t="str">
        <f>IF(DSHS!A44="","",DSHS!A44)</f>
        <v/>
      </c>
      <c r="B47" s="78" t="str">
        <f>IF(DSHS!B44="","",PROPER(DSHS!B44))</f>
        <v/>
      </c>
      <c r="C47" s="78" t="str">
        <f>IF(DSHS!C44="","",DSHS!C44)</f>
        <v/>
      </c>
      <c r="D47" s="79" t="str">
        <f>IF(DSHS!D44="","","X")</f>
        <v/>
      </c>
      <c r="E47" s="78" t="str">
        <f t="shared" si="35"/>
        <v/>
      </c>
      <c r="F47" s="77"/>
      <c r="G47" s="79" t="str">
        <f t="shared" si="36"/>
        <v/>
      </c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77"/>
      <c r="AA47" s="77"/>
      <c r="AK47" s="98" t="str">
        <f>IF(OR(DSHS!F44="",PROPER(DSHS!F44)="Kinh"),"","X")</f>
        <v/>
      </c>
      <c r="AL47" s="27" t="str">
        <f>IF(DSHS!G44="","","x")</f>
        <v/>
      </c>
    </row>
    <row r="48" spans="1:38" ht="18.75" x14ac:dyDescent="0.25">
      <c r="A48" s="78" t="str">
        <f>IF(DSHS!A45="","",DSHS!A45)</f>
        <v/>
      </c>
      <c r="B48" s="78" t="str">
        <f>IF(DSHS!B45="","",PROPER(DSHS!B45))</f>
        <v/>
      </c>
      <c r="C48" s="78" t="str">
        <f>IF(DSHS!C45="","",DSHS!C45)</f>
        <v/>
      </c>
      <c r="D48" s="79" t="str">
        <f>IF(DSHS!D45="","","X")</f>
        <v/>
      </c>
      <c r="E48" s="78" t="str">
        <f t="shared" si="35"/>
        <v/>
      </c>
      <c r="F48" s="77"/>
      <c r="G48" s="79" t="str">
        <f t="shared" si="36"/>
        <v/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77"/>
      <c r="AA48" s="77"/>
      <c r="AK48" s="98" t="str">
        <f>IF(OR(DSHS!F45="",PROPER(DSHS!F45)="Kinh"),"","X")</f>
        <v/>
      </c>
      <c r="AL48" s="27" t="str">
        <f>IF(DSHS!G45="","","x")</f>
        <v/>
      </c>
    </row>
    <row r="49" spans="1:38" ht="18.75" x14ac:dyDescent="0.25">
      <c r="A49" s="78" t="str">
        <f>IF(DSHS!A46="","",DSHS!A46)</f>
        <v/>
      </c>
      <c r="B49" s="78" t="str">
        <f>IF(DSHS!B46="","",PROPER(DSHS!B46))</f>
        <v/>
      </c>
      <c r="C49" s="78" t="str">
        <f>IF(DSHS!C46="","",DSHS!C46)</f>
        <v/>
      </c>
      <c r="D49" s="79" t="str">
        <f>IF(DSHS!D46="","","X")</f>
        <v/>
      </c>
      <c r="E49" s="78" t="str">
        <f t="shared" si="35"/>
        <v/>
      </c>
      <c r="F49" s="77"/>
      <c r="G49" s="79" t="str">
        <f t="shared" si="36"/>
        <v/>
      </c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77"/>
      <c r="AA49" s="77"/>
      <c r="AK49" s="98" t="str">
        <f>IF(OR(DSHS!F46="",PROPER(DSHS!F46)="Kinh"),"","X")</f>
        <v/>
      </c>
      <c r="AL49" s="27" t="str">
        <f>IF(DSHS!G46="","","x")</f>
        <v/>
      </c>
    </row>
    <row r="50" spans="1:38" ht="18.75" x14ac:dyDescent="0.25">
      <c r="A50" s="78" t="str">
        <f>IF(DSHS!A47="","",DSHS!A47)</f>
        <v/>
      </c>
      <c r="B50" s="78" t="str">
        <f>IF(DSHS!B47="","",PROPER(DSHS!B47))</f>
        <v/>
      </c>
      <c r="C50" s="78" t="str">
        <f>IF(DSHS!C47="","",DSHS!C47)</f>
        <v/>
      </c>
      <c r="D50" s="79" t="str">
        <f>IF(DSHS!D47="","","X")</f>
        <v/>
      </c>
      <c r="E50" s="78" t="str">
        <f t="shared" si="35"/>
        <v/>
      </c>
      <c r="F50" s="77"/>
      <c r="G50" s="79" t="str">
        <f t="shared" si="36"/>
        <v/>
      </c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77"/>
      <c r="AA50" s="77"/>
      <c r="AK50" s="98" t="str">
        <f>IF(OR(DSHS!F47="",PROPER(DSHS!F47)="Kinh"),"","X")</f>
        <v/>
      </c>
      <c r="AL50" s="27" t="str">
        <f>IF(DSHS!G47="","","x")</f>
        <v/>
      </c>
    </row>
    <row r="51" spans="1:38" ht="18.75" x14ac:dyDescent="0.25">
      <c r="A51" s="78" t="str">
        <f>IF(DSHS!A48="","",DSHS!A48)</f>
        <v/>
      </c>
      <c r="B51" s="78" t="str">
        <f>IF(DSHS!B48="","",PROPER(DSHS!B48))</f>
        <v/>
      </c>
      <c r="C51" s="78" t="str">
        <f>IF(DSHS!C48="","",DSHS!C48)</f>
        <v/>
      </c>
      <c r="D51" s="79" t="str">
        <f>IF(DSHS!D48="","","X")</f>
        <v/>
      </c>
      <c r="E51" s="78" t="str">
        <f t="shared" si="35"/>
        <v/>
      </c>
      <c r="F51" s="77"/>
      <c r="G51" s="79" t="str">
        <f t="shared" si="36"/>
        <v/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77"/>
      <c r="AA51" s="77"/>
      <c r="AK51" s="98" t="str">
        <f>IF(OR(DSHS!F48="",PROPER(DSHS!F48)="Kinh"),"","X")</f>
        <v/>
      </c>
      <c r="AL51" s="27" t="str">
        <f>IF(DSHS!G48="","","x")</f>
        <v/>
      </c>
    </row>
    <row r="52" spans="1:38" ht="18.75" x14ac:dyDescent="0.25">
      <c r="A52" s="78" t="str">
        <f>IF(DSHS!A49="","",DSHS!A49)</f>
        <v/>
      </c>
      <c r="B52" s="78" t="str">
        <f>IF(DSHS!B49="","",PROPER(DSHS!B49))</f>
        <v/>
      </c>
      <c r="C52" s="78" t="str">
        <f>IF(DSHS!C49="","",DSHS!C49)</f>
        <v/>
      </c>
      <c r="D52" s="79" t="str">
        <f>IF(DSHS!D49="","","X")</f>
        <v/>
      </c>
      <c r="E52" s="78" t="str">
        <f t="shared" si="35"/>
        <v/>
      </c>
      <c r="F52" s="77"/>
      <c r="G52" s="79" t="str">
        <f t="shared" si="36"/>
        <v/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77"/>
      <c r="AA52" s="77"/>
      <c r="AK52" s="98" t="str">
        <f>IF(OR(DSHS!F49="",PROPER(DSHS!F49)="Kinh"),"","X")</f>
        <v/>
      </c>
      <c r="AL52" s="27" t="str">
        <f>IF(DSHS!G49="","","x")</f>
        <v/>
      </c>
    </row>
    <row r="53" spans="1:38" ht="18.75" x14ac:dyDescent="0.25">
      <c r="A53" s="78" t="str">
        <f>IF(DSHS!A50="","",DSHS!A50)</f>
        <v/>
      </c>
      <c r="B53" s="78" t="str">
        <f>IF(DSHS!B50="","",PROPER(DSHS!B50))</f>
        <v/>
      </c>
      <c r="C53" s="78" t="str">
        <f>IF(DSHS!C50="","",DSHS!C50)</f>
        <v/>
      </c>
      <c r="D53" s="79" t="str">
        <f>IF(DSHS!D50="","","X")</f>
        <v/>
      </c>
      <c r="E53" s="78" t="str">
        <f t="shared" si="35"/>
        <v/>
      </c>
      <c r="F53" s="77"/>
      <c r="G53" s="79" t="str">
        <f t="shared" si="36"/>
        <v/>
      </c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77"/>
      <c r="AA53" s="77"/>
      <c r="AK53" s="98" t="str">
        <f>IF(OR(DSHS!F50="",PROPER(DSHS!F50)="Kinh"),"","X")</f>
        <v/>
      </c>
      <c r="AL53" s="27" t="str">
        <f>IF(DSHS!G50="","","x")</f>
        <v/>
      </c>
    </row>
    <row r="54" spans="1:38" ht="18.75" x14ac:dyDescent="0.25">
      <c r="A54" s="78" t="str">
        <f>IF(DSHS!A51="","",DSHS!A51)</f>
        <v/>
      </c>
      <c r="B54" s="78" t="str">
        <f>IF(DSHS!B51="","",PROPER(DSHS!B51))</f>
        <v/>
      </c>
      <c r="C54" s="78" t="str">
        <f>IF(DSHS!C51="","",DSHS!C51)</f>
        <v/>
      </c>
      <c r="D54" s="79" t="str">
        <f>IF(DSHS!D51="","","X")</f>
        <v/>
      </c>
      <c r="E54" s="78" t="str">
        <f t="shared" si="35"/>
        <v/>
      </c>
      <c r="F54" s="77"/>
      <c r="G54" s="79" t="str">
        <f t="shared" si="36"/>
        <v/>
      </c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77"/>
      <c r="AA54" s="77"/>
      <c r="AK54" s="98" t="str">
        <f>IF(OR(DSHS!F51="",PROPER(DSHS!F51)="Kinh"),"","X")</f>
        <v/>
      </c>
      <c r="AL54" s="27" t="str">
        <f>IF(DSHS!G51="","","x")</f>
        <v/>
      </c>
    </row>
    <row r="55" spans="1:38" ht="18.75" x14ac:dyDescent="0.25">
      <c r="A55" s="78" t="str">
        <f>IF(DSHS!A52="","",DSHS!A52)</f>
        <v/>
      </c>
      <c r="B55" s="78" t="str">
        <f>IF(DSHS!B52="","",PROPER(DSHS!B52))</f>
        <v/>
      </c>
      <c r="C55" s="78" t="str">
        <f>IF(DSHS!C52="","",DSHS!C52)</f>
        <v/>
      </c>
      <c r="D55" s="79" t="str">
        <f>IF(DSHS!D52="","","X")</f>
        <v/>
      </c>
      <c r="E55" s="78" t="str">
        <f t="shared" si="35"/>
        <v/>
      </c>
      <c r="F55" s="77"/>
      <c r="G55" s="79" t="str">
        <f t="shared" si="36"/>
        <v/>
      </c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77"/>
      <c r="AA55" s="77"/>
      <c r="AK55" s="98" t="str">
        <f>IF(OR(DSHS!F52="",PROPER(DSHS!F52)="Kinh"),"","X")</f>
        <v/>
      </c>
      <c r="AL55" s="27" t="str">
        <f>IF(DSHS!G52="","","x")</f>
        <v/>
      </c>
    </row>
    <row r="56" spans="1:38" ht="18.75" x14ac:dyDescent="0.25">
      <c r="A56" s="78" t="str">
        <f>IF(DSHS!A53="","",DSHS!A53)</f>
        <v/>
      </c>
      <c r="B56" s="78" t="str">
        <f>IF(DSHS!B53="","",PROPER(DSHS!B53))</f>
        <v/>
      </c>
      <c r="C56" s="78" t="str">
        <f>IF(DSHS!C53="","",DSHS!C53)</f>
        <v/>
      </c>
      <c r="D56" s="79" t="str">
        <f>IF(DSHS!D53="","","X")</f>
        <v/>
      </c>
      <c r="E56" s="93"/>
      <c r="F56" s="77"/>
      <c r="G56" s="79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77"/>
      <c r="AA56" s="77"/>
      <c r="AK56" s="98" t="str">
        <f>IF(OR(DSHS!F53="",PROPER(DSHS!F53)="Kinh"),"","X")</f>
        <v/>
      </c>
      <c r="AL56" s="27" t="str">
        <f>IF(DSHS!G53="","","x")</f>
        <v/>
      </c>
    </row>
    <row r="57" spans="1:38" ht="18.75" x14ac:dyDescent="0.25">
      <c r="A57" s="78" t="str">
        <f>IF(DSHS!A54="","",DSHS!A54)</f>
        <v/>
      </c>
      <c r="B57" s="78" t="str">
        <f>IF(DSHS!B54="","",PROPER(DSHS!B54))</f>
        <v/>
      </c>
      <c r="C57" s="78" t="str">
        <f>IF(DSHS!C54="","",DSHS!C54)</f>
        <v/>
      </c>
      <c r="D57" s="79" t="str">
        <f>IF(DSHS!D54="","","X")</f>
        <v/>
      </c>
      <c r="E57" s="93"/>
      <c r="F57" s="77"/>
      <c r="G57" s="79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77"/>
      <c r="AA57" s="77"/>
      <c r="AK57" s="98" t="str">
        <f>IF(OR(DSHS!F54="",PROPER(DSHS!F54)="Kinh"),"","X")</f>
        <v/>
      </c>
      <c r="AL57" s="27" t="str">
        <f>IF(DSHS!G54="","","x")</f>
        <v/>
      </c>
    </row>
    <row r="58" spans="1:38" ht="18.75" x14ac:dyDescent="0.25">
      <c r="A58" s="78" t="str">
        <f>IF(DSHS!A55="","",DSHS!A55)</f>
        <v/>
      </c>
      <c r="B58" s="78" t="str">
        <f>IF(DSHS!B55="","",PROPER(DSHS!B55))</f>
        <v/>
      </c>
      <c r="C58" s="78" t="str">
        <f>IF(DSHS!C55="","",DSHS!C55)</f>
        <v/>
      </c>
      <c r="D58" s="79" t="str">
        <f>IF(DSHS!D55="","","X")</f>
        <v/>
      </c>
      <c r="E58" s="93"/>
      <c r="F58" s="77"/>
      <c r="G58" s="79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77"/>
      <c r="AA58" s="77"/>
      <c r="AK58" s="98" t="str">
        <f>IF(OR(DSHS!F55="",PROPER(DSHS!F55)="Kinh"),"","X")</f>
        <v/>
      </c>
      <c r="AL58" s="27" t="str">
        <f>IF(DSHS!G55="","","x")</f>
        <v/>
      </c>
    </row>
    <row r="59" spans="1:38" ht="18.75" x14ac:dyDescent="0.25">
      <c r="A59" s="78" t="str">
        <f>IF(DSHS!A56="","",DSHS!A56)</f>
        <v/>
      </c>
      <c r="B59" s="78" t="str">
        <f>IF(DSHS!B56="","",PROPER(DSHS!B56))</f>
        <v/>
      </c>
      <c r="C59" s="78" t="str">
        <f>IF(DSHS!C56="","",DSHS!C56)</f>
        <v/>
      </c>
      <c r="D59" s="79" t="str">
        <f>IF(DSHS!D56="","","X")</f>
        <v/>
      </c>
      <c r="E59" s="77"/>
      <c r="F59" s="77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77"/>
      <c r="AA59" s="77"/>
      <c r="AK59" s="98" t="str">
        <f>IF(OR(DSHS!F56="",PROPER(DSHS!F56)="Kinh"),"","X")</f>
        <v/>
      </c>
      <c r="AL59" s="27" t="str">
        <f>IF(DSHS!G56="","","x")</f>
        <v/>
      </c>
    </row>
    <row r="60" spans="1:38" ht="18.75" x14ac:dyDescent="0.25">
      <c r="A60" s="78" t="str">
        <f>IF(DSHS!A57="","",DSHS!A57)</f>
        <v/>
      </c>
      <c r="B60" s="78" t="str">
        <f>IF(DSHS!B57="","",PROPER(DSHS!B57))</f>
        <v/>
      </c>
      <c r="C60" s="78" t="str">
        <f>IF(DSHS!C57="","",DSHS!C57)</f>
        <v/>
      </c>
      <c r="D60" s="79" t="str">
        <f>IF(DSHS!D57="","","X")</f>
        <v/>
      </c>
      <c r="E60" s="77"/>
      <c r="F60" s="77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77"/>
      <c r="AA60" s="77"/>
      <c r="AK60" s="98" t="str">
        <f>IF(OR(DSHS!F57="",PROPER(DSHS!F57)="Kinh"),"","X")</f>
        <v/>
      </c>
      <c r="AL60" s="27" t="str">
        <f>IF(DSHS!G57="","","x")</f>
        <v/>
      </c>
    </row>
    <row r="61" spans="1:38" ht="18.75" x14ac:dyDescent="0.25">
      <c r="A61" s="78" t="str">
        <f>IF(DSHS!A58="","",DSHS!A58)</f>
        <v/>
      </c>
      <c r="B61" s="78" t="str">
        <f>IF(DSHS!B58="","",PROPER(DSHS!B58))</f>
        <v/>
      </c>
      <c r="C61" s="78" t="str">
        <f>IF(DSHS!C58="","",DSHS!C58)</f>
        <v/>
      </c>
      <c r="D61" s="79" t="str">
        <f>IF(DSHS!D58="","","X")</f>
        <v/>
      </c>
      <c r="E61" s="77"/>
      <c r="F61" s="77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77"/>
      <c r="AA61" s="77"/>
      <c r="AK61" s="98" t="str">
        <f>IF(OR(DSHS!F58="",PROPER(DSHS!F58)="Kinh"),"","X")</f>
        <v/>
      </c>
      <c r="AL61" s="27" t="str">
        <f>IF(DSHS!G58="","","x")</f>
        <v/>
      </c>
    </row>
    <row r="62" spans="1:38" ht="18.75" x14ac:dyDescent="0.25">
      <c r="A62" s="78" t="str">
        <f>IF(DSHS!A59="","",DSHS!A59)</f>
        <v/>
      </c>
      <c r="B62" s="78" t="str">
        <f>IF(DSHS!B59="","",PROPER(DSHS!B59))</f>
        <v/>
      </c>
      <c r="C62" s="78" t="str">
        <f>IF(DSHS!C59="","",DSHS!C59)</f>
        <v/>
      </c>
      <c r="D62" s="79" t="str">
        <f>IF(DSHS!D59="","","X")</f>
        <v/>
      </c>
      <c r="E62" s="77"/>
      <c r="F62" s="77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77"/>
      <c r="AA62" s="77"/>
      <c r="AK62" s="98" t="str">
        <f>IF(OR(DSHS!F59="",PROPER(DSHS!F59)="Kinh"),"","X")</f>
        <v/>
      </c>
      <c r="AL62" s="27" t="str">
        <f>IF(DSHS!G59="","","x")</f>
        <v/>
      </c>
    </row>
    <row r="63" spans="1:38" ht="18.75" x14ac:dyDescent="0.25">
      <c r="A63" s="78" t="str">
        <f>IF(DSHS!A60="","",DSHS!A60)</f>
        <v/>
      </c>
      <c r="B63" s="78" t="str">
        <f>IF(DSHS!B60="","",PROPER(DSHS!B60))</f>
        <v/>
      </c>
      <c r="C63" s="78" t="str">
        <f>IF(DSHS!C60="","",DSHS!C60)</f>
        <v/>
      </c>
      <c r="D63" s="79" t="str">
        <f>IF(DSHS!D60="","","X")</f>
        <v/>
      </c>
      <c r="E63" s="77"/>
      <c r="F63" s="77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77"/>
      <c r="AA63" s="77"/>
      <c r="AK63" s="98" t="str">
        <f>IF(OR(DSHS!F60="",PROPER(DSHS!F60)="Kinh"),"","X")</f>
        <v/>
      </c>
      <c r="AL63" s="27" t="str">
        <f>IF(DSHS!G60="","","x")</f>
        <v/>
      </c>
    </row>
    <row r="64" spans="1:38" ht="18.75" x14ac:dyDescent="0.25">
      <c r="A64" s="78" t="str">
        <f>IF(DSHS!A61="","",DSHS!A61)</f>
        <v/>
      </c>
      <c r="B64" s="78" t="str">
        <f>IF(DSHS!B61="","",PROPER(DSHS!B61))</f>
        <v/>
      </c>
      <c r="C64" s="78" t="str">
        <f>IF(DSHS!C61="","",DSHS!C61)</f>
        <v/>
      </c>
      <c r="D64" s="79" t="str">
        <f>IF(DSHS!D61="","","X")</f>
        <v/>
      </c>
      <c r="E64" s="77"/>
      <c r="F64" s="77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77"/>
      <c r="AA64" s="77"/>
      <c r="AK64" s="98" t="str">
        <f>IF(OR(DSHS!F61="",PROPER(DSHS!F61)="Kinh"),"","X")</f>
        <v/>
      </c>
      <c r="AL64" s="27" t="str">
        <f>IF(DSHS!G61="","","x")</f>
        <v/>
      </c>
    </row>
    <row r="65" spans="1:27" ht="16.5" x14ac:dyDescent="0.25">
      <c r="A65" s="77"/>
      <c r="B65" s="85"/>
      <c r="C65" s="77"/>
      <c r="D65" s="84"/>
      <c r="E65" s="77"/>
      <c r="F65" s="77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77"/>
      <c r="AA65" s="77"/>
    </row>
    <row r="66" spans="1:27" ht="16.5" x14ac:dyDescent="0.25">
      <c r="A66" s="77"/>
      <c r="B66" s="85"/>
      <c r="C66" s="77"/>
      <c r="D66" s="84"/>
      <c r="E66" s="77"/>
      <c r="F66" s="77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77"/>
      <c r="AA66" s="77"/>
    </row>
    <row r="67" spans="1:27" ht="16.5" x14ac:dyDescent="0.25">
      <c r="A67" s="77"/>
      <c r="B67" s="85"/>
      <c r="C67" s="77"/>
      <c r="D67" s="84"/>
      <c r="E67" s="77"/>
      <c r="F67" s="77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77"/>
      <c r="AA67" s="77"/>
    </row>
    <row r="68" spans="1:27" ht="16.5" x14ac:dyDescent="0.25">
      <c r="A68" s="77"/>
      <c r="B68" s="85"/>
      <c r="C68" s="77"/>
      <c r="D68" s="84"/>
      <c r="E68" s="77"/>
      <c r="F68" s="77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77"/>
      <c r="AA68" s="77"/>
    </row>
    <row r="69" spans="1:27" ht="16.5" x14ac:dyDescent="0.25">
      <c r="A69" s="77"/>
      <c r="B69" s="85"/>
      <c r="C69" s="77"/>
      <c r="D69" s="84"/>
      <c r="E69" s="77"/>
      <c r="F69" s="77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77"/>
      <c r="AA69" s="77"/>
    </row>
    <row r="70" spans="1:27" ht="16.5" x14ac:dyDescent="0.25">
      <c r="A70" s="77"/>
      <c r="B70" s="85"/>
      <c r="C70" s="77"/>
      <c r="D70" s="84"/>
      <c r="E70" s="77"/>
      <c r="F70" s="77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77"/>
      <c r="AA70" s="77"/>
    </row>
    <row r="71" spans="1:27" ht="16.5" x14ac:dyDescent="0.25">
      <c r="A71" s="77"/>
      <c r="B71" s="85"/>
      <c r="C71" s="77"/>
      <c r="D71" s="84"/>
      <c r="E71" s="77"/>
      <c r="F71" s="77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77"/>
      <c r="AA71" s="77"/>
    </row>
    <row r="72" spans="1:27" ht="16.5" x14ac:dyDescent="0.25">
      <c r="A72" s="77"/>
      <c r="B72" s="85"/>
      <c r="C72" s="77"/>
      <c r="D72" s="84"/>
      <c r="E72" s="77"/>
      <c r="F72" s="77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77"/>
      <c r="AA72" s="77"/>
    </row>
    <row r="73" spans="1:27" ht="16.5" x14ac:dyDescent="0.25">
      <c r="A73" s="77"/>
      <c r="B73" s="85"/>
      <c r="C73" s="77"/>
      <c r="D73" s="84"/>
      <c r="E73" s="77"/>
      <c r="F73" s="77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77"/>
      <c r="AA73" s="77"/>
    </row>
    <row r="74" spans="1:27" ht="16.5" x14ac:dyDescent="0.25">
      <c r="A74" s="77"/>
      <c r="B74" s="85"/>
      <c r="C74" s="77"/>
      <c r="D74" s="84"/>
      <c r="E74" s="77"/>
      <c r="F74" s="77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77"/>
      <c r="AA74" s="77"/>
    </row>
    <row r="75" spans="1:27" ht="16.5" x14ac:dyDescent="0.25">
      <c r="A75" s="77"/>
      <c r="B75" s="85"/>
      <c r="C75" s="77"/>
      <c r="D75" s="84"/>
      <c r="E75" s="77"/>
      <c r="F75" s="77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77"/>
      <c r="AA75" s="77"/>
    </row>
    <row r="76" spans="1:27" ht="16.5" x14ac:dyDescent="0.25">
      <c r="A76" s="77"/>
      <c r="B76" s="85"/>
      <c r="C76" s="77"/>
      <c r="D76" s="84"/>
      <c r="E76" s="77"/>
      <c r="F76" s="77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77"/>
      <c r="AA76" s="77"/>
    </row>
    <row r="77" spans="1:27" ht="16.5" x14ac:dyDescent="0.25">
      <c r="A77" s="77"/>
      <c r="B77" s="85"/>
      <c r="C77" s="77"/>
      <c r="D77" s="84"/>
      <c r="E77" s="77"/>
      <c r="F77" s="77"/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77"/>
      <c r="AA77" s="77"/>
    </row>
    <row r="78" spans="1:27" ht="16.5" x14ac:dyDescent="0.25">
      <c r="A78" s="77"/>
      <c r="B78" s="85"/>
      <c r="C78" s="77"/>
      <c r="D78" s="84"/>
      <c r="E78" s="77"/>
      <c r="F78" s="77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77"/>
      <c r="AA78" s="77"/>
    </row>
    <row r="79" spans="1:27" ht="16.5" x14ac:dyDescent="0.25">
      <c r="A79" s="77"/>
      <c r="B79" s="85"/>
      <c r="C79" s="77"/>
      <c r="D79" s="84"/>
      <c r="E79" s="77"/>
      <c r="F79" s="77"/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77"/>
      <c r="AA79" s="77"/>
    </row>
    <row r="80" spans="1:27" ht="16.5" x14ac:dyDescent="0.25">
      <c r="A80" s="77"/>
      <c r="B80" s="77"/>
      <c r="C80" s="77"/>
      <c r="D80" s="85"/>
      <c r="E80" s="77"/>
      <c r="F80" s="77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77"/>
      <c r="AA80" s="77"/>
    </row>
    <row r="81" spans="1:27" ht="16.5" x14ac:dyDescent="0.25">
      <c r="A81" s="77"/>
      <c r="B81" s="77"/>
      <c r="C81" s="77"/>
      <c r="D81" s="77"/>
      <c r="E81" s="77"/>
      <c r="F81" s="77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77"/>
      <c r="AA81" s="77"/>
    </row>
    <row r="82" spans="1:27" ht="16.5" x14ac:dyDescent="0.25">
      <c r="A82" s="77"/>
      <c r="B82" s="77"/>
      <c r="C82" s="77"/>
      <c r="D82" s="77"/>
      <c r="E82" s="77"/>
      <c r="F82" s="77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77"/>
      <c r="AA82" s="77"/>
    </row>
    <row r="83" spans="1:27" ht="16.5" x14ac:dyDescent="0.25">
      <c r="A83" s="77"/>
      <c r="B83" s="77"/>
      <c r="C83" s="77"/>
      <c r="D83" s="77"/>
      <c r="E83" s="77"/>
      <c r="F83" s="77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77"/>
      <c r="AA83" s="77"/>
    </row>
    <row r="84" spans="1:27" ht="16.5" x14ac:dyDescent="0.25">
      <c r="A84" s="77"/>
      <c r="B84" s="77"/>
      <c r="C84" s="77"/>
      <c r="D84" s="77"/>
      <c r="E84" s="77"/>
      <c r="F84" s="77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77"/>
      <c r="AA84" s="77"/>
    </row>
    <row r="85" spans="1:27" ht="16.5" x14ac:dyDescent="0.25">
      <c r="A85" s="77"/>
      <c r="B85" s="77"/>
      <c r="C85" s="77"/>
      <c r="D85" s="77"/>
      <c r="E85" s="77"/>
      <c r="F85" s="77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77"/>
      <c r="AA85" s="77"/>
    </row>
    <row r="86" spans="1:27" ht="16.5" x14ac:dyDescent="0.25">
      <c r="A86" s="77"/>
      <c r="B86" s="77"/>
      <c r="C86" s="77"/>
      <c r="D86" s="77"/>
      <c r="E86" s="77"/>
      <c r="F86" s="77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77"/>
      <c r="AA86" s="77"/>
    </row>
    <row r="87" spans="1:27" ht="16.5" x14ac:dyDescent="0.25">
      <c r="A87" s="77"/>
      <c r="B87" s="77"/>
      <c r="C87" s="77"/>
      <c r="D87" s="77"/>
      <c r="E87" s="77"/>
      <c r="F87" s="77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77"/>
      <c r="AA87" s="77"/>
    </row>
    <row r="88" spans="1:27" ht="16.5" x14ac:dyDescent="0.25">
      <c r="A88" s="77"/>
      <c r="B88" s="77"/>
      <c r="C88" s="77"/>
      <c r="D88" s="77"/>
      <c r="E88" s="77"/>
      <c r="F88" s="77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77"/>
      <c r="AA88" s="77"/>
    </row>
    <row r="89" spans="1:27" ht="16.5" x14ac:dyDescent="0.25">
      <c r="A89" s="77"/>
      <c r="B89" s="77"/>
      <c r="C89" s="77"/>
      <c r="D89" s="77"/>
      <c r="E89" s="77"/>
      <c r="F89" s="77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77"/>
      <c r="AA89" s="77"/>
    </row>
  </sheetData>
  <sheetProtection password="CC00" sheet="1" formatCells="0" formatColumns="0" formatRows="0" insertRows="0" deleteRows="0"/>
  <customSheetViews>
    <customSheetView guid="{E120D591-C666-49A5-ABBD-CC3A0C0EC2D7}" scale="90" showPageBreaks="1" hiddenColumns="1">
      <pane xSplit="1" ySplit="4" topLeftCell="B5" activePane="bottomRight" state="frozen"/>
      <selection pane="bottomRight" activeCell="K8" sqref="K8"/>
      <pageMargins left="0.39370078740157483" right="0.39370078740157483" top="0.19685039370078741" bottom="0.19685039370078741" header="0.31496062992125984" footer="0.31496062992125984"/>
      <printOptions horizontalCentered="1"/>
      <pageSetup paperSize="9" scale="80" orientation="landscape" r:id="rId1"/>
      <headerFooter>
        <oddFooter>&amp;Rtr &amp;P</oddFooter>
      </headerFooter>
    </customSheetView>
  </customSheetViews>
  <mergeCells count="18">
    <mergeCell ref="Z2:Z4"/>
    <mergeCell ref="A1:Z1"/>
    <mergeCell ref="S3:S4"/>
    <mergeCell ref="D2:D4"/>
    <mergeCell ref="C2:C4"/>
    <mergeCell ref="V2:Y2"/>
    <mergeCell ref="E2:R2"/>
    <mergeCell ref="S2:U2"/>
    <mergeCell ref="E3:F3"/>
    <mergeCell ref="G3:H3"/>
    <mergeCell ref="Y3:Y4"/>
    <mergeCell ref="X3:X4"/>
    <mergeCell ref="W3:W4"/>
    <mergeCell ref="V3:V4"/>
    <mergeCell ref="U3:U4"/>
    <mergeCell ref="T3:T4"/>
    <mergeCell ref="B2:B4"/>
    <mergeCell ref="A2:A4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80" orientation="landscape" r:id="rId2"/>
  <headerFooter>
    <oddFooter>&amp;Rtr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5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2.75" x14ac:dyDescent="0.2"/>
  <cols>
    <col min="1" max="1" width="10.75" style="32" customWidth="1"/>
    <col min="2" max="2" width="12.375" style="32" bestFit="1" customWidth="1"/>
    <col min="3" max="14" width="4.5" style="32" customWidth="1"/>
    <col min="15" max="16" width="9" style="32"/>
    <col min="17" max="17" width="4" style="32" hidden="1" customWidth="1"/>
    <col min="18" max="256" width="9" style="32"/>
    <col min="257" max="257" width="10.75" style="32" customWidth="1"/>
    <col min="258" max="258" width="12.375" style="32" bestFit="1" customWidth="1"/>
    <col min="259" max="270" width="4.5" style="32" customWidth="1"/>
    <col min="271" max="512" width="9" style="32"/>
    <col min="513" max="513" width="10.75" style="32" customWidth="1"/>
    <col min="514" max="514" width="12.375" style="32" bestFit="1" customWidth="1"/>
    <col min="515" max="526" width="4.5" style="32" customWidth="1"/>
    <col min="527" max="768" width="9" style="32"/>
    <col min="769" max="769" width="10.75" style="32" customWidth="1"/>
    <col min="770" max="770" width="12.375" style="32" bestFit="1" customWidth="1"/>
    <col min="771" max="782" width="4.5" style="32" customWidth="1"/>
    <col min="783" max="1024" width="9" style="32"/>
    <col min="1025" max="1025" width="10.75" style="32" customWidth="1"/>
    <col min="1026" max="1026" width="12.375" style="32" bestFit="1" customWidth="1"/>
    <col min="1027" max="1038" width="4.5" style="32" customWidth="1"/>
    <col min="1039" max="1280" width="9" style="32"/>
    <col min="1281" max="1281" width="10.75" style="32" customWidth="1"/>
    <col min="1282" max="1282" width="12.375" style="32" bestFit="1" customWidth="1"/>
    <col min="1283" max="1294" width="4.5" style="32" customWidth="1"/>
    <col min="1295" max="1536" width="9" style="32"/>
    <col min="1537" max="1537" width="10.75" style="32" customWidth="1"/>
    <col min="1538" max="1538" width="12.375" style="32" bestFit="1" customWidth="1"/>
    <col min="1539" max="1550" width="4.5" style="32" customWidth="1"/>
    <col min="1551" max="1792" width="9" style="32"/>
    <col min="1793" max="1793" width="10.75" style="32" customWidth="1"/>
    <col min="1794" max="1794" width="12.375" style="32" bestFit="1" customWidth="1"/>
    <col min="1795" max="1806" width="4.5" style="32" customWidth="1"/>
    <col min="1807" max="2048" width="9" style="32"/>
    <col min="2049" max="2049" width="10.75" style="32" customWidth="1"/>
    <col min="2050" max="2050" width="12.375" style="32" bestFit="1" customWidth="1"/>
    <col min="2051" max="2062" width="4.5" style="32" customWidth="1"/>
    <col min="2063" max="2304" width="9" style="32"/>
    <col min="2305" max="2305" width="10.75" style="32" customWidth="1"/>
    <col min="2306" max="2306" width="12.375" style="32" bestFit="1" customWidth="1"/>
    <col min="2307" max="2318" width="4.5" style="32" customWidth="1"/>
    <col min="2319" max="2560" width="9" style="32"/>
    <col min="2561" max="2561" width="10.75" style="32" customWidth="1"/>
    <col min="2562" max="2562" width="12.375" style="32" bestFit="1" customWidth="1"/>
    <col min="2563" max="2574" width="4.5" style="32" customWidth="1"/>
    <col min="2575" max="2816" width="9" style="32"/>
    <col min="2817" max="2817" width="10.75" style="32" customWidth="1"/>
    <col min="2818" max="2818" width="12.375" style="32" bestFit="1" customWidth="1"/>
    <col min="2819" max="2830" width="4.5" style="32" customWidth="1"/>
    <col min="2831" max="3072" width="9" style="32"/>
    <col min="3073" max="3073" width="10.75" style="32" customWidth="1"/>
    <col min="3074" max="3074" width="12.375" style="32" bestFit="1" customWidth="1"/>
    <col min="3075" max="3086" width="4.5" style="32" customWidth="1"/>
    <col min="3087" max="3328" width="9" style="32"/>
    <col min="3329" max="3329" width="10.75" style="32" customWidth="1"/>
    <col min="3330" max="3330" width="12.375" style="32" bestFit="1" customWidth="1"/>
    <col min="3331" max="3342" width="4.5" style="32" customWidth="1"/>
    <col min="3343" max="3584" width="9" style="32"/>
    <col min="3585" max="3585" width="10.75" style="32" customWidth="1"/>
    <col min="3586" max="3586" width="12.375" style="32" bestFit="1" customWidth="1"/>
    <col min="3587" max="3598" width="4.5" style="32" customWidth="1"/>
    <col min="3599" max="3840" width="9" style="32"/>
    <col min="3841" max="3841" width="10.75" style="32" customWidth="1"/>
    <col min="3842" max="3842" width="12.375" style="32" bestFit="1" customWidth="1"/>
    <col min="3843" max="3854" width="4.5" style="32" customWidth="1"/>
    <col min="3855" max="4096" width="9" style="32"/>
    <col min="4097" max="4097" width="10.75" style="32" customWidth="1"/>
    <col min="4098" max="4098" width="12.375" style="32" bestFit="1" customWidth="1"/>
    <col min="4099" max="4110" width="4.5" style="32" customWidth="1"/>
    <col min="4111" max="4352" width="9" style="32"/>
    <col min="4353" max="4353" width="10.75" style="32" customWidth="1"/>
    <col min="4354" max="4354" width="12.375" style="32" bestFit="1" customWidth="1"/>
    <col min="4355" max="4366" width="4.5" style="32" customWidth="1"/>
    <col min="4367" max="4608" width="9" style="32"/>
    <col min="4609" max="4609" width="10.75" style="32" customWidth="1"/>
    <col min="4610" max="4610" width="12.375" style="32" bestFit="1" customWidth="1"/>
    <col min="4611" max="4622" width="4.5" style="32" customWidth="1"/>
    <col min="4623" max="4864" width="9" style="32"/>
    <col min="4865" max="4865" width="10.75" style="32" customWidth="1"/>
    <col min="4866" max="4866" width="12.375" style="32" bestFit="1" customWidth="1"/>
    <col min="4867" max="4878" width="4.5" style="32" customWidth="1"/>
    <col min="4879" max="5120" width="9" style="32"/>
    <col min="5121" max="5121" width="10.75" style="32" customWidth="1"/>
    <col min="5122" max="5122" width="12.375" style="32" bestFit="1" customWidth="1"/>
    <col min="5123" max="5134" width="4.5" style="32" customWidth="1"/>
    <col min="5135" max="5376" width="9" style="32"/>
    <col min="5377" max="5377" width="10.75" style="32" customWidth="1"/>
    <col min="5378" max="5378" width="12.375" style="32" bestFit="1" customWidth="1"/>
    <col min="5379" max="5390" width="4.5" style="32" customWidth="1"/>
    <col min="5391" max="5632" width="9" style="32"/>
    <col min="5633" max="5633" width="10.75" style="32" customWidth="1"/>
    <col min="5634" max="5634" width="12.375" style="32" bestFit="1" customWidth="1"/>
    <col min="5635" max="5646" width="4.5" style="32" customWidth="1"/>
    <col min="5647" max="5888" width="9" style="32"/>
    <col min="5889" max="5889" width="10.75" style="32" customWidth="1"/>
    <col min="5890" max="5890" width="12.375" style="32" bestFit="1" customWidth="1"/>
    <col min="5891" max="5902" width="4.5" style="32" customWidth="1"/>
    <col min="5903" max="6144" width="9" style="32"/>
    <col min="6145" max="6145" width="10.75" style="32" customWidth="1"/>
    <col min="6146" max="6146" width="12.375" style="32" bestFit="1" customWidth="1"/>
    <col min="6147" max="6158" width="4.5" style="32" customWidth="1"/>
    <col min="6159" max="6400" width="9" style="32"/>
    <col min="6401" max="6401" width="10.75" style="32" customWidth="1"/>
    <col min="6402" max="6402" width="12.375" style="32" bestFit="1" customWidth="1"/>
    <col min="6403" max="6414" width="4.5" style="32" customWidth="1"/>
    <col min="6415" max="6656" width="9" style="32"/>
    <col min="6657" max="6657" width="10.75" style="32" customWidth="1"/>
    <col min="6658" max="6658" width="12.375" style="32" bestFit="1" customWidth="1"/>
    <col min="6659" max="6670" width="4.5" style="32" customWidth="1"/>
    <col min="6671" max="6912" width="9" style="32"/>
    <col min="6913" max="6913" width="10.75" style="32" customWidth="1"/>
    <col min="6914" max="6914" width="12.375" style="32" bestFit="1" customWidth="1"/>
    <col min="6915" max="6926" width="4.5" style="32" customWidth="1"/>
    <col min="6927" max="7168" width="9" style="32"/>
    <col min="7169" max="7169" width="10.75" style="32" customWidth="1"/>
    <col min="7170" max="7170" width="12.375" style="32" bestFit="1" customWidth="1"/>
    <col min="7171" max="7182" width="4.5" style="32" customWidth="1"/>
    <col min="7183" max="7424" width="9" style="32"/>
    <col min="7425" max="7425" width="10.75" style="32" customWidth="1"/>
    <col min="7426" max="7426" width="12.375" style="32" bestFit="1" customWidth="1"/>
    <col min="7427" max="7438" width="4.5" style="32" customWidth="1"/>
    <col min="7439" max="7680" width="9" style="32"/>
    <col min="7681" max="7681" width="10.75" style="32" customWidth="1"/>
    <col min="7682" max="7682" width="12.375" style="32" bestFit="1" customWidth="1"/>
    <col min="7683" max="7694" width="4.5" style="32" customWidth="1"/>
    <col min="7695" max="7936" width="9" style="32"/>
    <col min="7937" max="7937" width="10.75" style="32" customWidth="1"/>
    <col min="7938" max="7938" width="12.375" style="32" bestFit="1" customWidth="1"/>
    <col min="7939" max="7950" width="4.5" style="32" customWidth="1"/>
    <col min="7951" max="8192" width="9" style="32"/>
    <col min="8193" max="8193" width="10.75" style="32" customWidth="1"/>
    <col min="8194" max="8194" width="12.375" style="32" bestFit="1" customWidth="1"/>
    <col min="8195" max="8206" width="4.5" style="32" customWidth="1"/>
    <col min="8207" max="8448" width="9" style="32"/>
    <col min="8449" max="8449" width="10.75" style="32" customWidth="1"/>
    <col min="8450" max="8450" width="12.375" style="32" bestFit="1" customWidth="1"/>
    <col min="8451" max="8462" width="4.5" style="32" customWidth="1"/>
    <col min="8463" max="8704" width="9" style="32"/>
    <col min="8705" max="8705" width="10.75" style="32" customWidth="1"/>
    <col min="8706" max="8706" width="12.375" style="32" bestFit="1" customWidth="1"/>
    <col min="8707" max="8718" width="4.5" style="32" customWidth="1"/>
    <col min="8719" max="8960" width="9" style="32"/>
    <col min="8961" max="8961" width="10.75" style="32" customWidth="1"/>
    <col min="8962" max="8962" width="12.375" style="32" bestFit="1" customWidth="1"/>
    <col min="8963" max="8974" width="4.5" style="32" customWidth="1"/>
    <col min="8975" max="9216" width="9" style="32"/>
    <col min="9217" max="9217" width="10.75" style="32" customWidth="1"/>
    <col min="9218" max="9218" width="12.375" style="32" bestFit="1" customWidth="1"/>
    <col min="9219" max="9230" width="4.5" style="32" customWidth="1"/>
    <col min="9231" max="9472" width="9" style="32"/>
    <col min="9473" max="9473" width="10.75" style="32" customWidth="1"/>
    <col min="9474" max="9474" width="12.375" style="32" bestFit="1" customWidth="1"/>
    <col min="9475" max="9486" width="4.5" style="32" customWidth="1"/>
    <col min="9487" max="9728" width="9" style="32"/>
    <col min="9729" max="9729" width="10.75" style="32" customWidth="1"/>
    <col min="9730" max="9730" width="12.375" style="32" bestFit="1" customWidth="1"/>
    <col min="9731" max="9742" width="4.5" style="32" customWidth="1"/>
    <col min="9743" max="9984" width="9" style="32"/>
    <col min="9985" max="9985" width="10.75" style="32" customWidth="1"/>
    <col min="9986" max="9986" width="12.375" style="32" bestFit="1" customWidth="1"/>
    <col min="9987" max="9998" width="4.5" style="32" customWidth="1"/>
    <col min="9999" max="10240" width="9" style="32"/>
    <col min="10241" max="10241" width="10.75" style="32" customWidth="1"/>
    <col min="10242" max="10242" width="12.375" style="32" bestFit="1" customWidth="1"/>
    <col min="10243" max="10254" width="4.5" style="32" customWidth="1"/>
    <col min="10255" max="10496" width="9" style="32"/>
    <col min="10497" max="10497" width="10.75" style="32" customWidth="1"/>
    <col min="10498" max="10498" width="12.375" style="32" bestFit="1" customWidth="1"/>
    <col min="10499" max="10510" width="4.5" style="32" customWidth="1"/>
    <col min="10511" max="10752" width="9" style="32"/>
    <col min="10753" max="10753" width="10.75" style="32" customWidth="1"/>
    <col min="10754" max="10754" width="12.375" style="32" bestFit="1" customWidth="1"/>
    <col min="10755" max="10766" width="4.5" style="32" customWidth="1"/>
    <col min="10767" max="11008" width="9" style="32"/>
    <col min="11009" max="11009" width="10.75" style="32" customWidth="1"/>
    <col min="11010" max="11010" width="12.375" style="32" bestFit="1" customWidth="1"/>
    <col min="11011" max="11022" width="4.5" style="32" customWidth="1"/>
    <col min="11023" max="11264" width="9" style="32"/>
    <col min="11265" max="11265" width="10.75" style="32" customWidth="1"/>
    <col min="11266" max="11266" width="12.375" style="32" bestFit="1" customWidth="1"/>
    <col min="11267" max="11278" width="4.5" style="32" customWidth="1"/>
    <col min="11279" max="11520" width="9" style="32"/>
    <col min="11521" max="11521" width="10.75" style="32" customWidth="1"/>
    <col min="11522" max="11522" width="12.375" style="32" bestFit="1" customWidth="1"/>
    <col min="11523" max="11534" width="4.5" style="32" customWidth="1"/>
    <col min="11535" max="11776" width="9" style="32"/>
    <col min="11777" max="11777" width="10.75" style="32" customWidth="1"/>
    <col min="11778" max="11778" width="12.375" style="32" bestFit="1" customWidth="1"/>
    <col min="11779" max="11790" width="4.5" style="32" customWidth="1"/>
    <col min="11791" max="12032" width="9" style="32"/>
    <col min="12033" max="12033" width="10.75" style="32" customWidth="1"/>
    <col min="12034" max="12034" width="12.375" style="32" bestFit="1" customWidth="1"/>
    <col min="12035" max="12046" width="4.5" style="32" customWidth="1"/>
    <col min="12047" max="12288" width="9" style="32"/>
    <col min="12289" max="12289" width="10.75" style="32" customWidth="1"/>
    <col min="12290" max="12290" width="12.375" style="32" bestFit="1" customWidth="1"/>
    <col min="12291" max="12302" width="4.5" style="32" customWidth="1"/>
    <col min="12303" max="12544" width="9" style="32"/>
    <col min="12545" max="12545" width="10.75" style="32" customWidth="1"/>
    <col min="12546" max="12546" width="12.375" style="32" bestFit="1" customWidth="1"/>
    <col min="12547" max="12558" width="4.5" style="32" customWidth="1"/>
    <col min="12559" max="12800" width="9" style="32"/>
    <col min="12801" max="12801" width="10.75" style="32" customWidth="1"/>
    <col min="12802" max="12802" width="12.375" style="32" bestFit="1" customWidth="1"/>
    <col min="12803" max="12814" width="4.5" style="32" customWidth="1"/>
    <col min="12815" max="13056" width="9" style="32"/>
    <col min="13057" max="13057" width="10.75" style="32" customWidth="1"/>
    <col min="13058" max="13058" width="12.375" style="32" bestFit="1" customWidth="1"/>
    <col min="13059" max="13070" width="4.5" style="32" customWidth="1"/>
    <col min="13071" max="13312" width="9" style="32"/>
    <col min="13313" max="13313" width="10.75" style="32" customWidth="1"/>
    <col min="13314" max="13314" width="12.375" style="32" bestFit="1" customWidth="1"/>
    <col min="13315" max="13326" width="4.5" style="32" customWidth="1"/>
    <col min="13327" max="13568" width="9" style="32"/>
    <col min="13569" max="13569" width="10.75" style="32" customWidth="1"/>
    <col min="13570" max="13570" width="12.375" style="32" bestFit="1" customWidth="1"/>
    <col min="13571" max="13582" width="4.5" style="32" customWidth="1"/>
    <col min="13583" max="13824" width="9" style="32"/>
    <col min="13825" max="13825" width="10.75" style="32" customWidth="1"/>
    <col min="13826" max="13826" width="12.375" style="32" bestFit="1" customWidth="1"/>
    <col min="13827" max="13838" width="4.5" style="32" customWidth="1"/>
    <col min="13839" max="14080" width="9" style="32"/>
    <col min="14081" max="14081" width="10.75" style="32" customWidth="1"/>
    <col min="14082" max="14082" width="12.375" style="32" bestFit="1" customWidth="1"/>
    <col min="14083" max="14094" width="4.5" style="32" customWidth="1"/>
    <col min="14095" max="14336" width="9" style="32"/>
    <col min="14337" max="14337" width="10.75" style="32" customWidth="1"/>
    <col min="14338" max="14338" width="12.375" style="32" bestFit="1" customWidth="1"/>
    <col min="14339" max="14350" width="4.5" style="32" customWidth="1"/>
    <col min="14351" max="14592" width="9" style="32"/>
    <col min="14593" max="14593" width="10.75" style="32" customWidth="1"/>
    <col min="14594" max="14594" width="12.375" style="32" bestFit="1" customWidth="1"/>
    <col min="14595" max="14606" width="4.5" style="32" customWidth="1"/>
    <col min="14607" max="14848" width="9" style="32"/>
    <col min="14849" max="14849" width="10.75" style="32" customWidth="1"/>
    <col min="14850" max="14850" width="12.375" style="32" bestFit="1" customWidth="1"/>
    <col min="14851" max="14862" width="4.5" style="32" customWidth="1"/>
    <col min="14863" max="15104" width="9" style="32"/>
    <col min="15105" max="15105" width="10.75" style="32" customWidth="1"/>
    <col min="15106" max="15106" width="12.375" style="32" bestFit="1" customWidth="1"/>
    <col min="15107" max="15118" width="4.5" style="32" customWidth="1"/>
    <col min="15119" max="15360" width="9" style="32"/>
    <col min="15361" max="15361" width="10.75" style="32" customWidth="1"/>
    <col min="15362" max="15362" width="12.375" style="32" bestFit="1" customWidth="1"/>
    <col min="15363" max="15374" width="4.5" style="32" customWidth="1"/>
    <col min="15375" max="15616" width="9" style="32"/>
    <col min="15617" max="15617" width="10.75" style="32" customWidth="1"/>
    <col min="15618" max="15618" width="12.375" style="32" bestFit="1" customWidth="1"/>
    <col min="15619" max="15630" width="4.5" style="32" customWidth="1"/>
    <col min="15631" max="15872" width="9" style="32"/>
    <col min="15873" max="15873" width="10.75" style="32" customWidth="1"/>
    <col min="15874" max="15874" width="12.375" style="32" bestFit="1" customWidth="1"/>
    <col min="15875" max="15886" width="4.5" style="32" customWidth="1"/>
    <col min="15887" max="16128" width="9" style="32"/>
    <col min="16129" max="16129" width="10.75" style="32" customWidth="1"/>
    <col min="16130" max="16130" width="12.375" style="32" bestFit="1" customWidth="1"/>
    <col min="16131" max="16142" width="4.5" style="32" customWidth="1"/>
    <col min="16143" max="16384" width="9" style="32"/>
  </cols>
  <sheetData>
    <row r="4" spans="1:17" s="31" customFormat="1" ht="18" x14ac:dyDescent="0.25">
      <c r="A4" s="30" t="s">
        <v>70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7" ht="13.5" thickBot="1" x14ac:dyDescent="0.25"/>
    <row r="6" spans="1:17" ht="39" customHeight="1" thickTop="1" x14ac:dyDescent="0.2">
      <c r="A6" s="33" t="s">
        <v>47</v>
      </c>
      <c r="B6" s="34" t="s">
        <v>48</v>
      </c>
      <c r="C6" s="128" t="s">
        <v>49</v>
      </c>
      <c r="D6" s="130"/>
      <c r="E6" s="128" t="s">
        <v>50</v>
      </c>
      <c r="F6" s="130"/>
      <c r="G6" s="128" t="s">
        <v>51</v>
      </c>
      <c r="H6" s="130"/>
      <c r="I6" s="128" t="s">
        <v>52</v>
      </c>
      <c r="J6" s="130"/>
      <c r="K6" s="128" t="s">
        <v>53</v>
      </c>
      <c r="L6" s="130"/>
      <c r="M6" s="128" t="s">
        <v>54</v>
      </c>
      <c r="N6" s="129"/>
    </row>
    <row r="7" spans="1:17" ht="38.25" customHeight="1" thickBot="1" x14ac:dyDescent="0.25">
      <c r="A7" s="35" t="s">
        <v>55</v>
      </c>
      <c r="B7" s="68">
        <f>Q8</f>
        <v>0</v>
      </c>
      <c r="C7" s="36" t="s">
        <v>56</v>
      </c>
      <c r="D7" s="36" t="s">
        <v>57</v>
      </c>
      <c r="E7" s="36" t="s">
        <v>56</v>
      </c>
      <c r="F7" s="36" t="s">
        <v>57</v>
      </c>
      <c r="G7" s="36" t="s">
        <v>56</v>
      </c>
      <c r="H7" s="36" t="s">
        <v>57</v>
      </c>
      <c r="I7" s="36" t="s">
        <v>56</v>
      </c>
      <c r="J7" s="36" t="s">
        <v>57</v>
      </c>
      <c r="K7" s="36" t="s">
        <v>56</v>
      </c>
      <c r="L7" s="36" t="s">
        <v>57</v>
      </c>
      <c r="M7" s="36" t="s">
        <v>56</v>
      </c>
      <c r="N7" s="37" t="s">
        <v>57</v>
      </c>
      <c r="Q7" s="32" t="s">
        <v>76</v>
      </c>
    </row>
    <row r="8" spans="1:17" ht="16.5" thickTop="1" x14ac:dyDescent="0.2">
      <c r="A8" s="124" t="s">
        <v>58</v>
      </c>
      <c r="B8" s="38" t="s">
        <v>59</v>
      </c>
      <c r="C8" s="58" t="str">
        <f>IF($B$7=0,"",COUNTIFS('GIUA HOC KY 1 (K4,5)'!$F$5:$F$64,"=10"))</f>
        <v/>
      </c>
      <c r="D8" s="59" t="str">
        <f>IF($B$7=0,"",ROUND(C8/$B$7*100,1))</f>
        <v/>
      </c>
      <c r="E8" s="58" t="str">
        <f>IF($B$7=0,"",COUNTIFS('GIUA HOC KY 1 (K4,5)'!$H$5:$H$64,"=10"))</f>
        <v/>
      </c>
      <c r="F8" s="59" t="str">
        <f>IF($B$7=0,"",ROUND(E8/$B$7*100,1))</f>
        <v/>
      </c>
      <c r="G8" s="58"/>
      <c r="H8" s="59"/>
      <c r="I8" s="58"/>
      <c r="J8" s="59"/>
      <c r="K8" s="58"/>
      <c r="L8" s="59"/>
      <c r="M8" s="58"/>
      <c r="N8" s="60"/>
      <c r="Q8" s="32">
        <f>IF(COUNTA('GIUA HOC KY 1 (K4,5)'!$F$5:$F$64)=COUNTA('GIUA HOC KY 1 (K4,5)'!$H$5:$H$64),COUNTA('GIUA HOC KY 1 (K4,5)'!$H$5:$H$64),IF(COUNTA('GIUA HOC KY 1 (K4,5)'!$F$5:$F$64)&gt;COUNTA('GIUA HOC KY 1 (K4,5)'!$H$5:$H$64),COUNTA('GIUA HOC KY 1 (K4,5)'!$F$5:$F$64),COUNTA('GIUA HOC KY 1 (K4,5)'!$H$5:$H$64)))</f>
        <v>0</v>
      </c>
    </row>
    <row r="9" spans="1:17" ht="15.75" x14ac:dyDescent="0.2">
      <c r="A9" s="125"/>
      <c r="B9" s="39" t="s">
        <v>60</v>
      </c>
      <c r="C9" s="61" t="str">
        <f>IF($B$7=0,"",COUNTIFS('GIUA HOC KY 1 (K4,5)'!$F$5:$F$64,"=10",'GIUA HOC KY 1 (K4,5)'!$D$5:$D$64,"x"))</f>
        <v/>
      </c>
      <c r="D9" s="59" t="str">
        <f t="shared" ref="D9:F42" si="0">IF($B$7=0,"",ROUND(C9/$B$7*100,1))</f>
        <v/>
      </c>
      <c r="E9" s="61" t="str">
        <f>IF($B$7=0,"",COUNTIFS('GIUA HOC KY 1 (K4,5)'!$H$5:$H$64,"=10",'GIUA HOC KY 1 (K4,5)'!$D$5:$D$64,"x"))</f>
        <v/>
      </c>
      <c r="F9" s="59" t="str">
        <f t="shared" si="0"/>
        <v/>
      </c>
      <c r="G9" s="61"/>
      <c r="H9" s="59"/>
      <c r="I9" s="61"/>
      <c r="J9" s="59"/>
      <c r="K9" s="61"/>
      <c r="L9" s="59"/>
      <c r="M9" s="61"/>
      <c r="N9" s="60"/>
    </row>
    <row r="10" spans="1:17" ht="15.75" x14ac:dyDescent="0.2">
      <c r="A10" s="125"/>
      <c r="B10" s="39" t="s">
        <v>61</v>
      </c>
      <c r="C10" s="61" t="str">
        <f>IF($B$7=0,"",COUNTIFS('GIUA HOC KY 1 (K4,5)'!$F$5:$F$64,"=10",'GIUA HOC KY 1 (K4,5)'!$AK$5:$AK$64,"x"))</f>
        <v/>
      </c>
      <c r="D10" s="59" t="str">
        <f t="shared" si="0"/>
        <v/>
      </c>
      <c r="E10" s="61" t="str">
        <f>IF($B$7=0,"",COUNTIFS('GIUA HOC KY 1 (K4,5)'!$H$5:$H$64,"=10",'GIUA HOC KY 1 (K4,5)'!$AK$5:$AK$64,"x"))</f>
        <v/>
      </c>
      <c r="F10" s="59" t="str">
        <f t="shared" si="0"/>
        <v/>
      </c>
      <c r="G10" s="61"/>
      <c r="H10" s="59"/>
      <c r="I10" s="61"/>
      <c r="J10" s="59"/>
      <c r="K10" s="61"/>
      <c r="L10" s="59"/>
      <c r="M10" s="61"/>
      <c r="N10" s="60"/>
    </row>
    <row r="11" spans="1:17" ht="15.75" x14ac:dyDescent="0.2">
      <c r="A11" s="125"/>
      <c r="B11" s="39" t="s">
        <v>62</v>
      </c>
      <c r="C11" s="61" t="str">
        <f>IF($B$7=0,"",COUNTIFS('GIUA HOC KY 1 (K4,5)'!$F$5:$F$64,"=10",'GIUA HOC KY 1 (K4,5)'!$D$5:$D$64,"x",'GIUA HOC KY 1 (K4,5)'!$AK$5:$AK$64,"x"))</f>
        <v/>
      </c>
      <c r="D11" s="59" t="str">
        <f t="shared" si="0"/>
        <v/>
      </c>
      <c r="E11" s="61" t="str">
        <f>IF($B$7=0,"",COUNTIFS('GIUA HOC KY 1 (K4,5)'!$H$5:$H$64,"=10",'GIUA HOC KY 1 (K4,5)'!$D$5:$D$64,"x",'GIUA HOC KY 1 (K4,5)'!$AK$5:$AK$64,"x"))</f>
        <v/>
      </c>
      <c r="F11" s="59" t="str">
        <f t="shared" si="0"/>
        <v/>
      </c>
      <c r="G11" s="61"/>
      <c r="H11" s="59"/>
      <c r="I11" s="61"/>
      <c r="J11" s="59"/>
      <c r="K11" s="61"/>
      <c r="L11" s="59"/>
      <c r="M11" s="61"/>
      <c r="N11" s="60"/>
    </row>
    <row r="12" spans="1:17" ht="16.5" thickBot="1" x14ac:dyDescent="0.25">
      <c r="A12" s="127"/>
      <c r="B12" s="40" t="s">
        <v>63</v>
      </c>
      <c r="C12" s="62" t="str">
        <f>IF($B$7=0,"",COUNTIFS('GIUA HOC KY 1 (K4,5)'!$F$5:$F$64,"=10",'GIUA HOC KY 1 (K4,5)'!$AL$5:$AL$64,"x"))</f>
        <v/>
      </c>
      <c r="D12" s="63" t="str">
        <f t="shared" si="0"/>
        <v/>
      </c>
      <c r="E12" s="62" t="str">
        <f>IF($B$7=0,"",COUNTIFS('GIUA HOC KY 1 (K4,5)'!$H$5:$H$64,"=10",'GIUA HOC KY 1 (K4,5)'!$AL$5:$AL$64,"x"))</f>
        <v/>
      </c>
      <c r="F12" s="63" t="str">
        <f t="shared" si="0"/>
        <v/>
      </c>
      <c r="G12" s="62"/>
      <c r="H12" s="63"/>
      <c r="I12" s="62"/>
      <c r="J12" s="63"/>
      <c r="K12" s="62"/>
      <c r="L12" s="63"/>
      <c r="M12" s="62"/>
      <c r="N12" s="64"/>
    </row>
    <row r="13" spans="1:17" ht="16.5" thickTop="1" x14ac:dyDescent="0.2">
      <c r="A13" s="124" t="s">
        <v>64</v>
      </c>
      <c r="B13" s="38" t="s">
        <v>59</v>
      </c>
      <c r="C13" s="58" t="str">
        <f>IF($B$7=0,"",COUNTIFS('GIUA HOC KY 1 (K4,5)'!$F$5:$F$64,"=9"))</f>
        <v/>
      </c>
      <c r="D13" s="59" t="str">
        <f>IF($B$7=0,"",ROUND(C13/$B$7*100,1))</f>
        <v/>
      </c>
      <c r="E13" s="58" t="str">
        <f>IF($B$7=0,"",COUNTIFS('GIUA HOC KY 1 (K4,5)'!$H$5:$H$64,"=9"))</f>
        <v/>
      </c>
      <c r="F13" s="59" t="str">
        <f>IF($B$7=0,"",ROUND(E13/$B$7*100,1))</f>
        <v/>
      </c>
      <c r="G13" s="58"/>
      <c r="H13" s="59"/>
      <c r="I13" s="58"/>
      <c r="J13" s="59"/>
      <c r="K13" s="58"/>
      <c r="L13" s="59"/>
      <c r="M13" s="58"/>
      <c r="N13" s="60"/>
    </row>
    <row r="14" spans="1:17" ht="15.75" x14ac:dyDescent="0.2">
      <c r="A14" s="125"/>
      <c r="B14" s="39" t="s">
        <v>60</v>
      </c>
      <c r="C14" s="61" t="str">
        <f>IF($B$7=0,"",COUNTIFS('GIUA HOC KY 1 (K4,5)'!$F$5:$F$64,"=9",'GIUA HOC KY 1 (K4,5)'!$D$5:$D$64,"x"))</f>
        <v/>
      </c>
      <c r="D14" s="59" t="str">
        <f t="shared" si="0"/>
        <v/>
      </c>
      <c r="E14" s="61" t="str">
        <f>IF($B$7=0,"",COUNTIFS('GIUA HOC KY 1 (K4,5)'!$H$5:$H$64,"=9",'GIUA HOC KY 1 (K4,5)'!$D$5:$D$64,"x"))</f>
        <v/>
      </c>
      <c r="F14" s="59" t="str">
        <f t="shared" si="0"/>
        <v/>
      </c>
      <c r="G14" s="61"/>
      <c r="H14" s="59"/>
      <c r="I14" s="61"/>
      <c r="J14" s="59"/>
      <c r="K14" s="61"/>
      <c r="L14" s="59"/>
      <c r="M14" s="61"/>
      <c r="N14" s="60"/>
    </row>
    <row r="15" spans="1:17" ht="15.75" x14ac:dyDescent="0.2">
      <c r="A15" s="125"/>
      <c r="B15" s="39" t="s">
        <v>61</v>
      </c>
      <c r="C15" s="61" t="str">
        <f>IF($B$7=0,"",COUNTIFS('GIUA HOC KY 1 (K4,5)'!$F$5:$F$64,"=9",'GIUA HOC KY 1 (K4,5)'!$AK$5:$AK$64,"x"))</f>
        <v/>
      </c>
      <c r="D15" s="59" t="str">
        <f t="shared" si="0"/>
        <v/>
      </c>
      <c r="E15" s="61" t="str">
        <f>IF($B$7=0,"",COUNTIFS('GIUA HOC KY 1 (K4,5)'!$H$5:$H$64,"=9",'GIUA HOC KY 1 (K4,5)'!$AK$5:$AK$64,"x"))</f>
        <v/>
      </c>
      <c r="F15" s="59" t="str">
        <f t="shared" si="0"/>
        <v/>
      </c>
      <c r="G15" s="61"/>
      <c r="H15" s="59"/>
      <c r="I15" s="61"/>
      <c r="J15" s="59"/>
      <c r="K15" s="61"/>
      <c r="L15" s="59"/>
      <c r="M15" s="61"/>
      <c r="N15" s="60"/>
    </row>
    <row r="16" spans="1:17" ht="15.75" x14ac:dyDescent="0.2">
      <c r="A16" s="125"/>
      <c r="B16" s="39" t="s">
        <v>62</v>
      </c>
      <c r="C16" s="61" t="str">
        <f>IF($B$7=0,"",COUNTIFS('GIUA HOC KY 1 (K4,5)'!$F$5:$F$64,"=9",'GIUA HOC KY 1 (K4,5)'!$D$5:$D$64,"x",'GIUA HOC KY 1 (K4,5)'!$AK$5:$AK$64,"x"))</f>
        <v/>
      </c>
      <c r="D16" s="59" t="str">
        <f t="shared" si="0"/>
        <v/>
      </c>
      <c r="E16" s="61" t="str">
        <f>IF($B$7=0,"",COUNTIFS('GIUA HOC KY 1 (K4,5)'!$H$5:$H$64,"=9",'GIUA HOC KY 1 (K4,5)'!$D$5:$D$64,"x",'GIUA HOC KY 1 (K4,5)'!$AK$5:$AK$64,"x"))</f>
        <v/>
      </c>
      <c r="F16" s="59" t="str">
        <f t="shared" si="0"/>
        <v/>
      </c>
      <c r="G16" s="61"/>
      <c r="H16" s="59"/>
      <c r="I16" s="61"/>
      <c r="J16" s="59"/>
      <c r="K16" s="61"/>
      <c r="L16" s="59"/>
      <c r="M16" s="61"/>
      <c r="N16" s="60"/>
    </row>
    <row r="17" spans="1:14" ht="16.5" thickBot="1" x14ac:dyDescent="0.25">
      <c r="A17" s="127"/>
      <c r="B17" s="40" t="s">
        <v>63</v>
      </c>
      <c r="C17" s="62" t="str">
        <f>IF($B$7=0,"",COUNTIFS('GIUA HOC KY 1 (K4,5)'!$F$5:$F$64,"=9",'GIUA HOC KY 1 (K4,5)'!$AL$5:$AL$64,"x"))</f>
        <v/>
      </c>
      <c r="D17" s="63" t="str">
        <f t="shared" si="0"/>
        <v/>
      </c>
      <c r="E17" s="62" t="str">
        <f>IF($B$7=0,"",COUNTIFS('GIUA HOC KY 1 (K4,5)'!$H$5:$H$64,"=9",'GIUA HOC KY 1 (K4,5)'!$AL$5:$AL$64,"x"))</f>
        <v/>
      </c>
      <c r="F17" s="63" t="str">
        <f t="shared" si="0"/>
        <v/>
      </c>
      <c r="G17" s="62"/>
      <c r="H17" s="63"/>
      <c r="I17" s="62"/>
      <c r="J17" s="63"/>
      <c r="K17" s="62"/>
      <c r="L17" s="63"/>
      <c r="M17" s="62"/>
      <c r="N17" s="64"/>
    </row>
    <row r="18" spans="1:14" ht="16.5" thickTop="1" x14ac:dyDescent="0.2">
      <c r="A18" s="124" t="s">
        <v>65</v>
      </c>
      <c r="B18" s="38" t="s">
        <v>59</v>
      </c>
      <c r="C18" s="58" t="str">
        <f>IF($B$7=0,"",COUNTIFS('GIUA HOC KY 1 (K4,5)'!$F$5:$F$64,"=8"))</f>
        <v/>
      </c>
      <c r="D18" s="59" t="str">
        <f>IF($B$7=0,"",ROUND(C18/$B$7*100,1))</f>
        <v/>
      </c>
      <c r="E18" s="58" t="str">
        <f>IF($B$7=0,"",COUNTIFS('GIUA HOC KY 1 (K4,5)'!$H$5:$H$64,"=8"))</f>
        <v/>
      </c>
      <c r="F18" s="59" t="str">
        <f>IF($B$7=0,"",ROUND(E18/$B$7*100,1))</f>
        <v/>
      </c>
      <c r="G18" s="58"/>
      <c r="H18" s="59"/>
      <c r="I18" s="58"/>
      <c r="J18" s="59"/>
      <c r="K18" s="58"/>
      <c r="L18" s="59"/>
      <c r="M18" s="58"/>
      <c r="N18" s="60"/>
    </row>
    <row r="19" spans="1:14" ht="15.75" x14ac:dyDescent="0.2">
      <c r="A19" s="125"/>
      <c r="B19" s="39" t="s">
        <v>60</v>
      </c>
      <c r="C19" s="61" t="str">
        <f>IF($B$7=0,"",COUNTIFS('GIUA HOC KY 1 (K4,5)'!$F$5:$F$64,"=8",'GIUA HOC KY 1 (K4,5)'!$D$5:$D$64,"x"))</f>
        <v/>
      </c>
      <c r="D19" s="59" t="str">
        <f t="shared" si="0"/>
        <v/>
      </c>
      <c r="E19" s="61" t="str">
        <f>IF($B$7=0,"",COUNTIFS('GIUA HOC KY 1 (K4,5)'!$H$5:$H$64,"=8",'GIUA HOC KY 1 (K4,5)'!$D$5:$D$64,"x"))</f>
        <v/>
      </c>
      <c r="F19" s="59" t="str">
        <f t="shared" si="0"/>
        <v/>
      </c>
      <c r="G19" s="61"/>
      <c r="H19" s="59"/>
      <c r="I19" s="61"/>
      <c r="J19" s="59"/>
      <c r="K19" s="61"/>
      <c r="L19" s="59"/>
      <c r="M19" s="61"/>
      <c r="N19" s="60"/>
    </row>
    <row r="20" spans="1:14" ht="15.75" x14ac:dyDescent="0.2">
      <c r="A20" s="125"/>
      <c r="B20" s="39" t="s">
        <v>61</v>
      </c>
      <c r="C20" s="61" t="str">
        <f>IF($B$7=0,"",COUNTIFS('GIUA HOC KY 1 (K4,5)'!$F$5:$F$64,"=8",'GIUA HOC KY 1 (K4,5)'!$AK$5:$AK$64,"x"))</f>
        <v/>
      </c>
      <c r="D20" s="59" t="str">
        <f t="shared" si="0"/>
        <v/>
      </c>
      <c r="E20" s="61" t="str">
        <f>IF($B$7=0,"",COUNTIFS('GIUA HOC KY 1 (K4,5)'!$H$5:$H$64,"=8",'GIUA HOC KY 1 (K4,5)'!$AK$5:$AK$64,"x"))</f>
        <v/>
      </c>
      <c r="F20" s="59" t="str">
        <f t="shared" si="0"/>
        <v/>
      </c>
      <c r="G20" s="61"/>
      <c r="H20" s="59"/>
      <c r="I20" s="61"/>
      <c r="J20" s="59"/>
      <c r="K20" s="61"/>
      <c r="L20" s="59"/>
      <c r="M20" s="61"/>
      <c r="N20" s="60"/>
    </row>
    <row r="21" spans="1:14" ht="15.75" x14ac:dyDescent="0.2">
      <c r="A21" s="125"/>
      <c r="B21" s="39" t="s">
        <v>62</v>
      </c>
      <c r="C21" s="61" t="str">
        <f>IF($B$7=0,"",COUNTIFS('GIUA HOC KY 1 (K4,5)'!$F$5:$F$64,"=8",'GIUA HOC KY 1 (K4,5)'!$D$5:$D$64,"x",'GIUA HOC KY 1 (K4,5)'!$AK$5:$AK$64,"x"))</f>
        <v/>
      </c>
      <c r="D21" s="59" t="str">
        <f t="shared" si="0"/>
        <v/>
      </c>
      <c r="E21" s="61" t="str">
        <f>IF($B$7=0,"",COUNTIFS('GIUA HOC KY 1 (K4,5)'!$H$5:$H$64,"=8",'GIUA HOC KY 1 (K4,5)'!$D$5:$D$64,"x",'GIUA HOC KY 1 (K4,5)'!$AK$5:$AK$64,"x"))</f>
        <v/>
      </c>
      <c r="F21" s="59" t="str">
        <f t="shared" si="0"/>
        <v/>
      </c>
      <c r="G21" s="61"/>
      <c r="H21" s="59"/>
      <c r="I21" s="61"/>
      <c r="J21" s="59"/>
      <c r="K21" s="61"/>
      <c r="L21" s="59"/>
      <c r="M21" s="61"/>
      <c r="N21" s="60"/>
    </row>
    <row r="22" spans="1:14" ht="16.5" thickBot="1" x14ac:dyDescent="0.25">
      <c r="A22" s="127"/>
      <c r="B22" s="40" t="s">
        <v>63</v>
      </c>
      <c r="C22" s="62" t="str">
        <f>IF($B$7=0,"",COUNTIFS('GIUA HOC KY 1 (K4,5)'!$F$5:$F$64,"=8",'GIUA HOC KY 1 (K4,5)'!$AL$5:$AL$64,"x"))</f>
        <v/>
      </c>
      <c r="D22" s="63" t="str">
        <f t="shared" si="0"/>
        <v/>
      </c>
      <c r="E22" s="62" t="str">
        <f>IF($B$7=0,"",COUNTIFS('GIUA HOC KY 1 (K4,5)'!$H$5:$H$64,"=8",'GIUA HOC KY 1 (K4,5)'!$AL$5:$AL$64,"x"))</f>
        <v/>
      </c>
      <c r="F22" s="63" t="str">
        <f t="shared" si="0"/>
        <v/>
      </c>
      <c r="G22" s="62"/>
      <c r="H22" s="63"/>
      <c r="I22" s="62"/>
      <c r="J22" s="63"/>
      <c r="K22" s="62"/>
      <c r="L22" s="63"/>
      <c r="M22" s="62"/>
      <c r="N22" s="64"/>
    </row>
    <row r="23" spans="1:14" ht="16.5" thickTop="1" x14ac:dyDescent="0.2">
      <c r="A23" s="124" t="s">
        <v>66</v>
      </c>
      <c r="B23" s="38" t="s">
        <v>59</v>
      </c>
      <c r="C23" s="58" t="str">
        <f>IF($B$7=0,"",COUNTIFS('GIUA HOC KY 1 (K4,5)'!$F$5:$F$64,"=7"))</f>
        <v/>
      </c>
      <c r="D23" s="59" t="str">
        <f>IF($B$7=0,"",ROUND(C23/$B$7*100,1))</f>
        <v/>
      </c>
      <c r="E23" s="58" t="str">
        <f>IF($B$7=0,"",COUNTIFS('GIUA HOC KY 1 (K4,5)'!$H$5:$H$64,"=7"))</f>
        <v/>
      </c>
      <c r="F23" s="59" t="str">
        <f>IF($B$7=0,"",ROUND(E23/$B$7*100,1))</f>
        <v/>
      </c>
      <c r="G23" s="58"/>
      <c r="H23" s="59"/>
      <c r="I23" s="58"/>
      <c r="J23" s="59"/>
      <c r="K23" s="58"/>
      <c r="L23" s="59"/>
      <c r="M23" s="58"/>
      <c r="N23" s="60"/>
    </row>
    <row r="24" spans="1:14" ht="15.75" x14ac:dyDescent="0.2">
      <c r="A24" s="125"/>
      <c r="B24" s="39" t="s">
        <v>60</v>
      </c>
      <c r="C24" s="61" t="str">
        <f>IF($B$7=0,"",COUNTIFS('GIUA HOC KY 1 (K4,5)'!$F$5:$F$64,"=7",'GIUA HOC KY 1 (K4,5)'!$D$5:$D$64,"x"))</f>
        <v/>
      </c>
      <c r="D24" s="59" t="str">
        <f t="shared" si="0"/>
        <v/>
      </c>
      <c r="E24" s="61" t="str">
        <f>IF($B$7=0,"",COUNTIFS('GIUA HOC KY 1 (K4,5)'!$H$5:$H$64,"=7",'GIUA HOC KY 1 (K4,5)'!$D$5:$D$64,"x"))</f>
        <v/>
      </c>
      <c r="F24" s="59" t="str">
        <f t="shared" si="0"/>
        <v/>
      </c>
      <c r="G24" s="61"/>
      <c r="H24" s="59"/>
      <c r="I24" s="61"/>
      <c r="J24" s="59"/>
      <c r="K24" s="61"/>
      <c r="L24" s="59"/>
      <c r="M24" s="61"/>
      <c r="N24" s="60"/>
    </row>
    <row r="25" spans="1:14" ht="15.75" x14ac:dyDescent="0.2">
      <c r="A25" s="125"/>
      <c r="B25" s="39" t="s">
        <v>61</v>
      </c>
      <c r="C25" s="61" t="str">
        <f>IF($B$7=0,"",COUNTIFS('GIUA HOC KY 1 (K4,5)'!$F$5:$F$64,"=7",'GIUA HOC KY 1 (K4,5)'!$AK$5:$AK$64,"x"))</f>
        <v/>
      </c>
      <c r="D25" s="59" t="str">
        <f t="shared" si="0"/>
        <v/>
      </c>
      <c r="E25" s="61" t="str">
        <f>IF($B$7=0,"",COUNTIFS('GIUA HOC KY 1 (K4,5)'!$H$5:$H$64,"=7",'GIUA HOC KY 1 (K4,5)'!$AK$5:$AK$64,"x"))</f>
        <v/>
      </c>
      <c r="F25" s="59" t="str">
        <f t="shared" si="0"/>
        <v/>
      </c>
      <c r="G25" s="61"/>
      <c r="H25" s="59"/>
      <c r="I25" s="61"/>
      <c r="J25" s="59"/>
      <c r="K25" s="61"/>
      <c r="L25" s="59"/>
      <c r="M25" s="61"/>
      <c r="N25" s="60"/>
    </row>
    <row r="26" spans="1:14" ht="15.75" x14ac:dyDescent="0.2">
      <c r="A26" s="125"/>
      <c r="B26" s="39" t="s">
        <v>62</v>
      </c>
      <c r="C26" s="61" t="str">
        <f>IF($B$7=0,"",COUNTIFS('GIUA HOC KY 1 (K4,5)'!$F$5:$F$64,"=7",'GIUA HOC KY 1 (K4,5)'!$D$5:$D$64,"x",'GIUA HOC KY 1 (K4,5)'!$AK$5:$AK$64,"x"))</f>
        <v/>
      </c>
      <c r="D26" s="59" t="str">
        <f t="shared" si="0"/>
        <v/>
      </c>
      <c r="E26" s="61" t="str">
        <f>IF($B$7=0,"",COUNTIFS('GIUA HOC KY 1 (K4,5)'!$H$5:$H$64,"=7",'GIUA HOC KY 1 (K4,5)'!$D$5:$D$64,"x",'GIUA HOC KY 1 (K4,5)'!$AK$5:$AK$64,"x"))</f>
        <v/>
      </c>
      <c r="F26" s="59" t="str">
        <f t="shared" si="0"/>
        <v/>
      </c>
      <c r="G26" s="61"/>
      <c r="H26" s="59"/>
      <c r="I26" s="61"/>
      <c r="J26" s="59"/>
      <c r="K26" s="61"/>
      <c r="L26" s="59"/>
      <c r="M26" s="61"/>
      <c r="N26" s="60"/>
    </row>
    <row r="27" spans="1:14" ht="16.5" thickBot="1" x14ac:dyDescent="0.25">
      <c r="A27" s="127"/>
      <c r="B27" s="40" t="s">
        <v>63</v>
      </c>
      <c r="C27" s="62" t="str">
        <f>IF($B$7=0,"",COUNTIFS('GIUA HOC KY 1 (K4,5)'!$F$5:$F$64,"=7",'GIUA HOC KY 1 (K4,5)'!$AL$5:$AL$64,"x"))</f>
        <v/>
      </c>
      <c r="D27" s="63" t="str">
        <f t="shared" si="0"/>
        <v/>
      </c>
      <c r="E27" s="62" t="str">
        <f>IF($B$7=0,"",COUNTIFS('GIUA HOC KY 1 (K4,5)'!$H$5:$H$64,"=7",'GIUA HOC KY 1 (K4,5)'!$AL$5:$AL$64,"x"))</f>
        <v/>
      </c>
      <c r="F27" s="63" t="str">
        <f t="shared" si="0"/>
        <v/>
      </c>
      <c r="G27" s="62"/>
      <c r="H27" s="63"/>
      <c r="I27" s="62"/>
      <c r="J27" s="63"/>
      <c r="K27" s="62"/>
      <c r="L27" s="63"/>
      <c r="M27" s="62"/>
      <c r="N27" s="64"/>
    </row>
    <row r="28" spans="1:14" ht="16.5" thickTop="1" x14ac:dyDescent="0.2">
      <c r="A28" s="124" t="s">
        <v>67</v>
      </c>
      <c r="B28" s="38" t="s">
        <v>59</v>
      </c>
      <c r="C28" s="58" t="str">
        <f>IF($B$7=0,"",COUNTIFS('GIUA HOC KY 1 (K4,5)'!$F$5:$F$64,"=6"))</f>
        <v/>
      </c>
      <c r="D28" s="59" t="str">
        <f>IF($B$7=0,"",ROUND(C28/$B$7*100,1))</f>
        <v/>
      </c>
      <c r="E28" s="58" t="str">
        <f>IF($B$7=0,"",COUNTIFS('GIUA HOC KY 1 (K4,5)'!$H$5:$H$64,"=6"))</f>
        <v/>
      </c>
      <c r="F28" s="59" t="str">
        <f>IF($B$7=0,"",ROUND(E28/$B$7*100,1))</f>
        <v/>
      </c>
      <c r="G28" s="58"/>
      <c r="H28" s="59"/>
      <c r="I28" s="58"/>
      <c r="J28" s="59"/>
      <c r="K28" s="58"/>
      <c r="L28" s="59"/>
      <c r="M28" s="58"/>
      <c r="N28" s="60"/>
    </row>
    <row r="29" spans="1:14" ht="15.75" x14ac:dyDescent="0.2">
      <c r="A29" s="125"/>
      <c r="B29" s="39" t="s">
        <v>60</v>
      </c>
      <c r="C29" s="61" t="str">
        <f>IF($B$7=0,"",COUNTIFS('GIUA HOC KY 1 (K4,5)'!$F$5:$F$64,"=6",'GIUA HOC KY 1 (K4,5)'!$D$5:$D$64,"x"))</f>
        <v/>
      </c>
      <c r="D29" s="59" t="str">
        <f t="shared" si="0"/>
        <v/>
      </c>
      <c r="E29" s="61" t="str">
        <f>IF($B$7=0,"",COUNTIFS('GIUA HOC KY 1 (K4,5)'!$H$5:$H$64,"=6",'GIUA HOC KY 1 (K4,5)'!$D$5:$D$64,"x"))</f>
        <v/>
      </c>
      <c r="F29" s="59" t="str">
        <f t="shared" si="0"/>
        <v/>
      </c>
      <c r="G29" s="61"/>
      <c r="H29" s="59"/>
      <c r="I29" s="61"/>
      <c r="J29" s="59"/>
      <c r="K29" s="61"/>
      <c r="L29" s="59"/>
      <c r="M29" s="61"/>
      <c r="N29" s="60"/>
    </row>
    <row r="30" spans="1:14" ht="15.75" x14ac:dyDescent="0.2">
      <c r="A30" s="125"/>
      <c r="B30" s="39" t="s">
        <v>61</v>
      </c>
      <c r="C30" s="61" t="str">
        <f>IF($B$7=0,"",COUNTIFS('GIUA HOC KY 1 (K4,5)'!$F$5:$F$64,"=6",'GIUA HOC KY 1 (K4,5)'!$AK$5:$AK$64,"x"))</f>
        <v/>
      </c>
      <c r="D30" s="59" t="str">
        <f t="shared" si="0"/>
        <v/>
      </c>
      <c r="E30" s="61" t="str">
        <f>IF($B$7=0,"",COUNTIFS('GIUA HOC KY 1 (K4,5)'!$H$5:$H$64,"=6",'GIUA HOC KY 1 (K4,5)'!$AK$5:$AK$64,"x"))</f>
        <v/>
      </c>
      <c r="F30" s="59" t="str">
        <f t="shared" si="0"/>
        <v/>
      </c>
      <c r="G30" s="61"/>
      <c r="H30" s="59"/>
      <c r="I30" s="61"/>
      <c r="J30" s="59"/>
      <c r="K30" s="61"/>
      <c r="L30" s="59"/>
      <c r="M30" s="61"/>
      <c r="N30" s="60"/>
    </row>
    <row r="31" spans="1:14" ht="15.75" x14ac:dyDescent="0.2">
      <c r="A31" s="125"/>
      <c r="B31" s="39" t="s">
        <v>62</v>
      </c>
      <c r="C31" s="61" t="str">
        <f>IF($B$7=0,"",COUNTIFS('GIUA HOC KY 1 (K4,5)'!$F$5:$F$64,"=6",'GIUA HOC KY 1 (K4,5)'!$D$5:$D$64,"x",'GIUA HOC KY 1 (K4,5)'!$AK$5:$AK$64,"x"))</f>
        <v/>
      </c>
      <c r="D31" s="59" t="str">
        <f t="shared" si="0"/>
        <v/>
      </c>
      <c r="E31" s="61" t="str">
        <f>IF($B$7=0,"",COUNTIFS('GIUA HOC KY 1 (K4,5)'!$H$5:$H$64,"=6",'GIUA HOC KY 1 (K4,5)'!$D$5:$D$64,"x",'GIUA HOC KY 1 (K4,5)'!$AK$5:$AK$64,"x"))</f>
        <v/>
      </c>
      <c r="F31" s="59" t="str">
        <f t="shared" si="0"/>
        <v/>
      </c>
      <c r="G31" s="61"/>
      <c r="H31" s="59"/>
      <c r="I31" s="61"/>
      <c r="J31" s="59"/>
      <c r="K31" s="61"/>
      <c r="L31" s="59"/>
      <c r="M31" s="61"/>
      <c r="N31" s="60"/>
    </row>
    <row r="32" spans="1:14" ht="16.5" thickBot="1" x14ac:dyDescent="0.25">
      <c r="A32" s="127"/>
      <c r="B32" s="40" t="s">
        <v>63</v>
      </c>
      <c r="C32" s="62" t="str">
        <f>IF($B$7=0,"",COUNTIFS('GIUA HOC KY 1 (K4,5)'!$F$5:$F$64,"=6",'GIUA HOC KY 1 (K4,5)'!$AL$5:$AL$64,"x"))</f>
        <v/>
      </c>
      <c r="D32" s="63" t="str">
        <f t="shared" si="0"/>
        <v/>
      </c>
      <c r="E32" s="62" t="str">
        <f>IF($B$7=0,"",COUNTIFS('GIUA HOC KY 1 (K4,5)'!$H$5:$H$64,"=6",'GIUA HOC KY 1 (K4,5)'!$AL$5:$AL$64,"x"))</f>
        <v/>
      </c>
      <c r="F32" s="63" t="str">
        <f t="shared" si="0"/>
        <v/>
      </c>
      <c r="G32" s="62"/>
      <c r="H32" s="63"/>
      <c r="I32" s="62"/>
      <c r="J32" s="63"/>
      <c r="K32" s="62"/>
      <c r="L32" s="63"/>
      <c r="M32" s="62"/>
      <c r="N32" s="64"/>
    </row>
    <row r="33" spans="1:14" ht="16.5" thickTop="1" x14ac:dyDescent="0.2">
      <c r="A33" s="124" t="s">
        <v>68</v>
      </c>
      <c r="B33" s="38" t="s">
        <v>59</v>
      </c>
      <c r="C33" s="58" t="str">
        <f>IF($B$7=0,"",COUNTIFS('GIUA HOC KY 1 (K4,5)'!$F$5:$F$64,"=5"))</f>
        <v/>
      </c>
      <c r="D33" s="59" t="str">
        <f>IF($B$7=0,"",ROUND(C33/$B$7*100,1))</f>
        <v/>
      </c>
      <c r="E33" s="58" t="str">
        <f>IF($B$7=0,"",COUNTIFS('GIUA HOC KY 1 (K4,5)'!$H$5:$H$64,"=5"))</f>
        <v/>
      </c>
      <c r="F33" s="59" t="str">
        <f>IF($B$7=0,"",ROUND(E33/$B$7*100,1))</f>
        <v/>
      </c>
      <c r="G33" s="58"/>
      <c r="H33" s="59"/>
      <c r="I33" s="58"/>
      <c r="J33" s="59"/>
      <c r="K33" s="58"/>
      <c r="L33" s="59"/>
      <c r="M33" s="58"/>
      <c r="N33" s="60"/>
    </row>
    <row r="34" spans="1:14" ht="15.75" x14ac:dyDescent="0.2">
      <c r="A34" s="125"/>
      <c r="B34" s="39" t="s">
        <v>60</v>
      </c>
      <c r="C34" s="61" t="str">
        <f>IF($B$7=0,"",COUNTIFS('GIUA HOC KY 1 (K4,5)'!$F$5:$F$64,"=5",'GIUA HOC KY 1 (K4,5)'!$D$5:$D$64,"x"))</f>
        <v/>
      </c>
      <c r="D34" s="59" t="str">
        <f t="shared" si="0"/>
        <v/>
      </c>
      <c r="E34" s="61" t="str">
        <f>IF($B$7=0,"",COUNTIFS('GIUA HOC KY 1 (K4,5)'!$H$5:$H$64,"=5",'GIUA HOC KY 1 (K4,5)'!$D$5:$D$64,"x"))</f>
        <v/>
      </c>
      <c r="F34" s="59" t="str">
        <f t="shared" si="0"/>
        <v/>
      </c>
      <c r="G34" s="61"/>
      <c r="H34" s="59"/>
      <c r="I34" s="61"/>
      <c r="J34" s="59"/>
      <c r="K34" s="61"/>
      <c r="L34" s="59"/>
      <c r="M34" s="61"/>
      <c r="N34" s="60"/>
    </row>
    <row r="35" spans="1:14" ht="15.75" x14ac:dyDescent="0.2">
      <c r="A35" s="125"/>
      <c r="B35" s="39" t="s">
        <v>61</v>
      </c>
      <c r="C35" s="61" t="str">
        <f>IF($B$7=0,"",COUNTIFS('GIUA HOC KY 1 (K4,5)'!$F$5:$F$64,"=5",'GIUA HOC KY 1 (K4,5)'!$AK$5:$AK$64,"x"))</f>
        <v/>
      </c>
      <c r="D35" s="59" t="str">
        <f t="shared" si="0"/>
        <v/>
      </c>
      <c r="E35" s="61" t="str">
        <f>IF($B$7=0,"",COUNTIFS('GIUA HOC KY 1 (K4,5)'!$H$5:$H$64,"=5",'GIUA HOC KY 1 (K4,5)'!$AK$5:$AK$64,"x"))</f>
        <v/>
      </c>
      <c r="F35" s="59" t="str">
        <f t="shared" si="0"/>
        <v/>
      </c>
      <c r="G35" s="61"/>
      <c r="H35" s="59"/>
      <c r="I35" s="61"/>
      <c r="J35" s="59"/>
      <c r="K35" s="61"/>
      <c r="L35" s="59"/>
      <c r="M35" s="61"/>
      <c r="N35" s="60"/>
    </row>
    <row r="36" spans="1:14" ht="15.75" x14ac:dyDescent="0.2">
      <c r="A36" s="125"/>
      <c r="B36" s="39" t="s">
        <v>62</v>
      </c>
      <c r="C36" s="61" t="str">
        <f>IF($B$7=0,"",COUNTIFS('GIUA HOC KY 1 (K4,5)'!$F$5:$F$64,"=5",'GIUA HOC KY 1 (K4,5)'!$D$5:$D$64,"x",'GIUA HOC KY 1 (K4,5)'!$AK$5:$AK$64,"x"))</f>
        <v/>
      </c>
      <c r="D36" s="59" t="str">
        <f t="shared" si="0"/>
        <v/>
      </c>
      <c r="E36" s="61" t="str">
        <f>IF($B$7=0,"",COUNTIFS('GIUA HOC KY 1 (K4,5)'!$H$5:$H$64,"=5",'GIUA HOC KY 1 (K4,5)'!$D$5:$D$64,"x",'GIUA HOC KY 1 (K4,5)'!$AK$5:$AK$64,"x"))</f>
        <v/>
      </c>
      <c r="F36" s="59" t="str">
        <f t="shared" si="0"/>
        <v/>
      </c>
      <c r="G36" s="61"/>
      <c r="H36" s="59"/>
      <c r="I36" s="61"/>
      <c r="J36" s="59"/>
      <c r="K36" s="61"/>
      <c r="L36" s="59"/>
      <c r="M36" s="61"/>
      <c r="N36" s="60"/>
    </row>
    <row r="37" spans="1:14" ht="16.5" thickBot="1" x14ac:dyDescent="0.25">
      <c r="A37" s="127"/>
      <c r="B37" s="40" t="s">
        <v>63</v>
      </c>
      <c r="C37" s="62" t="str">
        <f>IF($B$7=0,"",COUNTIFS('GIUA HOC KY 1 (K4,5)'!$F$5:$F$64,"=5",'GIUA HOC KY 1 (K4,5)'!$AL$5:$AL$64,"x"))</f>
        <v/>
      </c>
      <c r="D37" s="63" t="str">
        <f t="shared" si="0"/>
        <v/>
      </c>
      <c r="E37" s="62" t="str">
        <f>IF($B$7=0,"",COUNTIFS('GIUA HOC KY 1 (K4,5)'!$H$5:$H$64,"=5",'GIUA HOC KY 1 (K4,5)'!$AL$5:$AL$64,"x"))</f>
        <v/>
      </c>
      <c r="F37" s="63" t="str">
        <f t="shared" si="0"/>
        <v/>
      </c>
      <c r="G37" s="62"/>
      <c r="H37" s="63"/>
      <c r="I37" s="62"/>
      <c r="J37" s="63"/>
      <c r="K37" s="62"/>
      <c r="L37" s="63"/>
      <c r="M37" s="62"/>
      <c r="N37" s="64"/>
    </row>
    <row r="38" spans="1:14" ht="16.5" thickTop="1" x14ac:dyDescent="0.2">
      <c r="A38" s="124" t="s">
        <v>69</v>
      </c>
      <c r="B38" s="41" t="s">
        <v>59</v>
      </c>
      <c r="C38" s="58" t="str">
        <f>IF($B$7=0,"",COUNTIFS('GIUA HOC KY 1 (K4,5)'!$F$5:$F$64,"&lt;5"))</f>
        <v/>
      </c>
      <c r="D38" s="59" t="str">
        <f>IF($B$7=0,"",ROUND(C38/$B$7*100,1))</f>
        <v/>
      </c>
      <c r="E38" s="58" t="str">
        <f>IF($B$7=0,"",COUNTIFS('GIUA HOC KY 1 (K4,5)'!$H$5:$H$64,"&lt;5"))</f>
        <v/>
      </c>
      <c r="F38" s="59" t="str">
        <f>IF($B$7=0,"",ROUND(E38/$B$7*100,1))</f>
        <v/>
      </c>
      <c r="G38" s="58"/>
      <c r="H38" s="59"/>
      <c r="I38" s="58"/>
      <c r="J38" s="59"/>
      <c r="K38" s="58"/>
      <c r="L38" s="59"/>
      <c r="M38" s="58"/>
      <c r="N38" s="60"/>
    </row>
    <row r="39" spans="1:14" ht="15.75" x14ac:dyDescent="0.2">
      <c r="A39" s="125"/>
      <c r="B39" s="39" t="s">
        <v>60</v>
      </c>
      <c r="C39" s="61" t="str">
        <f>IF($B$7=0,"",COUNTIFS('GIUA HOC KY 1 (K4,5)'!$F$5:$F$64,"&lt;5",'GIUA HOC KY 1 (K4,5)'!$D$5:$D$64,"x"))</f>
        <v/>
      </c>
      <c r="D39" s="59" t="str">
        <f t="shared" si="0"/>
        <v/>
      </c>
      <c r="E39" s="61" t="str">
        <f>IF($B$7=0,"",COUNTIFS('GIUA HOC KY 1 (K4,5)'!$H$5:$H$64,"&lt;5",'GIUA HOC KY 1 (K4,5)'!$D$5:$D$64,"x"))</f>
        <v/>
      </c>
      <c r="F39" s="59" t="str">
        <f t="shared" si="0"/>
        <v/>
      </c>
      <c r="G39" s="61"/>
      <c r="H39" s="59"/>
      <c r="I39" s="61"/>
      <c r="J39" s="59"/>
      <c r="K39" s="61"/>
      <c r="L39" s="59"/>
      <c r="M39" s="61"/>
      <c r="N39" s="60"/>
    </row>
    <row r="40" spans="1:14" ht="15.75" x14ac:dyDescent="0.2">
      <c r="A40" s="125"/>
      <c r="B40" s="39" t="s">
        <v>61</v>
      </c>
      <c r="C40" s="61" t="str">
        <f>IF($B$7=0,"",COUNTIFS('GIUA HOC KY 1 (K4,5)'!$F$5:$F$64,"&lt;5",'GIUA HOC KY 1 (K4,5)'!$AK$5:$AK$64,"x"))</f>
        <v/>
      </c>
      <c r="D40" s="59" t="str">
        <f t="shared" si="0"/>
        <v/>
      </c>
      <c r="E40" s="61" t="str">
        <f>IF($B$7=0,"",COUNTIFS('GIUA HOC KY 1 (K4,5)'!$H$5:$H$64,"&lt;5",'GIUA HOC KY 1 (K4,5)'!$AK$5:$AK$64,"x"))</f>
        <v/>
      </c>
      <c r="F40" s="59" t="str">
        <f t="shared" si="0"/>
        <v/>
      </c>
      <c r="G40" s="61"/>
      <c r="H40" s="59"/>
      <c r="I40" s="61"/>
      <c r="J40" s="59"/>
      <c r="K40" s="61"/>
      <c r="L40" s="59"/>
      <c r="M40" s="61"/>
      <c r="N40" s="60"/>
    </row>
    <row r="41" spans="1:14" ht="15.75" x14ac:dyDescent="0.2">
      <c r="A41" s="125"/>
      <c r="B41" s="39" t="s">
        <v>62</v>
      </c>
      <c r="C41" s="61" t="str">
        <f>IF($B$7=0,"",COUNTIFS('GIUA HOC KY 1 (K4,5)'!$F$5:$F$64,"&lt;5",'GIUA HOC KY 1 (K4,5)'!$D$5:$D$64,"x",'GIUA HOC KY 1 (K4,5)'!$AK$5:$AK$64,"x"))</f>
        <v/>
      </c>
      <c r="D41" s="59" t="str">
        <f t="shared" si="0"/>
        <v/>
      </c>
      <c r="E41" s="61" t="str">
        <f>IF($B$7=0,"",COUNTIFS('GIUA HOC KY 1 (K4,5)'!$H$5:$H$64,"&lt;5",'GIUA HOC KY 1 (K4,5)'!$D$5:$D$64,"x",'GIUA HOC KY 1 (K4,5)'!$AK$5:$AK$64,"x"))</f>
        <v/>
      </c>
      <c r="F41" s="59" t="str">
        <f t="shared" si="0"/>
        <v/>
      </c>
      <c r="G41" s="61"/>
      <c r="H41" s="59"/>
      <c r="I41" s="61"/>
      <c r="J41" s="59"/>
      <c r="K41" s="61"/>
      <c r="L41" s="59"/>
      <c r="M41" s="61"/>
      <c r="N41" s="60"/>
    </row>
    <row r="42" spans="1:14" ht="16.5" thickBot="1" x14ac:dyDescent="0.25">
      <c r="A42" s="126"/>
      <c r="B42" s="42" t="s">
        <v>63</v>
      </c>
      <c r="C42" s="65" t="str">
        <f>IF($B$7=0,"",COUNTIFS('GIUA HOC KY 1 (K4,5)'!$F$5:$F$64,"&lt;5",'GIUA HOC KY 1 (K4,5)'!$AL$5:$AL$64,"x"))</f>
        <v/>
      </c>
      <c r="D42" s="66" t="str">
        <f t="shared" si="0"/>
        <v/>
      </c>
      <c r="E42" s="65" t="str">
        <f>IF($B$7=0,"",COUNTIFS('GIUA HOC KY 1 (K4,5)'!$H$5:$H$64,"&lt;5",'GIUA HOC KY 1 (K4,5)'!$AL$5:$AL$64,"x"))</f>
        <v/>
      </c>
      <c r="F42" s="66" t="str">
        <f t="shared" si="0"/>
        <v/>
      </c>
      <c r="G42" s="65"/>
      <c r="H42" s="66"/>
      <c r="I42" s="65"/>
      <c r="J42" s="66"/>
      <c r="K42" s="65"/>
      <c r="L42" s="66"/>
      <c r="M42" s="65"/>
      <c r="N42" s="67"/>
    </row>
    <row r="43" spans="1:14" ht="13.5" thickTop="1" x14ac:dyDescent="0.2">
      <c r="A43" s="43"/>
      <c r="B43" s="43"/>
      <c r="C43" s="43"/>
      <c r="D43" s="44"/>
      <c r="E43" s="43"/>
      <c r="F43" s="43"/>
      <c r="G43" s="43"/>
      <c r="H43" s="43"/>
      <c r="I43" s="43"/>
      <c r="J43" s="43"/>
    </row>
    <row r="44" spans="1:14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4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4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4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4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</row>
    <row r="50" spans="1:10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</row>
    <row r="52" spans="1:1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</row>
    <row r="53" spans="1:1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</row>
    <row r="54" spans="1:1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</row>
    <row r="55" spans="1:1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</row>
  </sheetData>
  <sheetProtection password="CC00" sheet="1" formatCells="0" formatColumns="0" formatRows="0" selectLockedCells="1"/>
  <customSheetViews>
    <customSheetView guid="{E120D591-C666-49A5-ABBD-CC3A0C0EC2D7}">
      <pane xSplit="1" ySplit="7" topLeftCell="B8" activePane="bottomRight" state="frozen"/>
      <selection pane="bottomRight" activeCell="B8" sqref="B8"/>
      <pageMargins left="0.75" right="0.53" top="0.74" bottom="0.63" header="0.5" footer="0.5"/>
      <pageSetup paperSize="9" orientation="portrait" r:id="rId1"/>
      <headerFooter alignWithMargins="0"/>
    </customSheetView>
  </customSheetViews>
  <mergeCells count="13">
    <mergeCell ref="M6:N6"/>
    <mergeCell ref="C6:D6"/>
    <mergeCell ref="E6:F6"/>
    <mergeCell ref="G6:H6"/>
    <mergeCell ref="I6:J6"/>
    <mergeCell ref="K6:L6"/>
    <mergeCell ref="A38:A42"/>
    <mergeCell ref="A8:A12"/>
    <mergeCell ref="A13:A17"/>
    <mergeCell ref="A18:A22"/>
    <mergeCell ref="A23:A27"/>
    <mergeCell ref="A28:A32"/>
    <mergeCell ref="A33:A37"/>
  </mergeCells>
  <pageMargins left="0.75" right="0.53" top="0.74" bottom="0.63" header="0.5" footer="0.5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1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5" sqref="G5"/>
    </sheetView>
  </sheetViews>
  <sheetFormatPr defaultRowHeight="15" x14ac:dyDescent="0.25"/>
  <cols>
    <col min="1" max="1" width="3.875" style="26" customWidth="1"/>
    <col min="2" max="2" width="26.75" style="26" customWidth="1"/>
    <col min="3" max="3" width="11.375" style="26" customWidth="1"/>
    <col min="4" max="4" width="3.5" style="26" customWidth="1"/>
    <col min="5" max="16" width="4.5" style="26" customWidth="1"/>
    <col min="17" max="18" width="3.5" style="26" customWidth="1"/>
    <col min="19" max="23" width="4.875" style="26" customWidth="1"/>
    <col min="24" max="30" width="3.5" style="26" customWidth="1"/>
    <col min="31" max="31" width="19.375" style="26" customWidth="1"/>
    <col min="32" max="36" width="3.625" style="26" customWidth="1"/>
    <col min="37" max="38" width="9" style="26" hidden="1" customWidth="1"/>
    <col min="39" max="39" width="6.875" style="26" customWidth="1"/>
    <col min="40" max="16384" width="9" style="26"/>
  </cols>
  <sheetData>
    <row r="1" spans="1:40" ht="21" customHeight="1" x14ac:dyDescent="0.25">
      <c r="A1" s="115" t="s">
        <v>30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</row>
    <row r="2" spans="1:40" ht="18.75" customHeight="1" x14ac:dyDescent="0.25">
      <c r="A2" s="112" t="s">
        <v>0</v>
      </c>
      <c r="B2" s="112" t="s">
        <v>18</v>
      </c>
      <c r="C2" s="116" t="s">
        <v>16</v>
      </c>
      <c r="D2" s="112" t="s">
        <v>17</v>
      </c>
      <c r="E2" s="119" t="s">
        <v>13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1"/>
      <c r="X2" s="119" t="s">
        <v>14</v>
      </c>
      <c r="Y2" s="120"/>
      <c r="Z2" s="121"/>
      <c r="AA2" s="119" t="s">
        <v>15</v>
      </c>
      <c r="AB2" s="120"/>
      <c r="AC2" s="120"/>
      <c r="AD2" s="121"/>
      <c r="AE2" s="112" t="s">
        <v>12</v>
      </c>
    </row>
    <row r="3" spans="1:40" ht="47.25" customHeight="1" x14ac:dyDescent="0.25">
      <c r="A3" s="113"/>
      <c r="B3" s="113"/>
      <c r="C3" s="117"/>
      <c r="D3" s="113"/>
      <c r="E3" s="122" t="s">
        <v>1</v>
      </c>
      <c r="F3" s="123"/>
      <c r="G3" s="122" t="s">
        <v>2</v>
      </c>
      <c r="H3" s="123"/>
      <c r="I3" s="131" t="s">
        <v>31</v>
      </c>
      <c r="J3" s="132"/>
      <c r="K3" s="131" t="s">
        <v>20</v>
      </c>
      <c r="L3" s="132"/>
      <c r="M3" s="131" t="s">
        <v>3</v>
      </c>
      <c r="N3" s="132"/>
      <c r="O3" s="131" t="s">
        <v>4</v>
      </c>
      <c r="P3" s="132"/>
      <c r="Q3" s="131" t="s">
        <v>22</v>
      </c>
      <c r="R3" s="132"/>
      <c r="S3" s="1" t="s">
        <v>23</v>
      </c>
      <c r="T3" s="1" t="s">
        <v>24</v>
      </c>
      <c r="U3" s="1" t="s">
        <v>25</v>
      </c>
      <c r="V3" s="1" t="s">
        <v>26</v>
      </c>
      <c r="W3" s="1" t="s">
        <v>27</v>
      </c>
      <c r="X3" s="110" t="s">
        <v>5</v>
      </c>
      <c r="Y3" s="110" t="s">
        <v>6</v>
      </c>
      <c r="Z3" s="110" t="s">
        <v>7</v>
      </c>
      <c r="AA3" s="110" t="s">
        <v>8</v>
      </c>
      <c r="AB3" s="110" t="s">
        <v>9</v>
      </c>
      <c r="AC3" s="110" t="s">
        <v>10</v>
      </c>
      <c r="AD3" s="110" t="s">
        <v>11</v>
      </c>
      <c r="AE3" s="113"/>
    </row>
    <row r="4" spans="1:40" ht="76.5" customHeight="1" x14ac:dyDescent="0.25">
      <c r="A4" s="114"/>
      <c r="B4" s="114"/>
      <c r="C4" s="118"/>
      <c r="D4" s="114"/>
      <c r="E4" s="2" t="s">
        <v>28</v>
      </c>
      <c r="F4" s="3" t="s">
        <v>29</v>
      </c>
      <c r="G4" s="2" t="s">
        <v>28</v>
      </c>
      <c r="H4" s="3" t="s">
        <v>29</v>
      </c>
      <c r="I4" s="2" t="s">
        <v>28</v>
      </c>
      <c r="J4" s="3" t="s">
        <v>29</v>
      </c>
      <c r="K4" s="2" t="s">
        <v>28</v>
      </c>
      <c r="L4" s="3" t="s">
        <v>29</v>
      </c>
      <c r="M4" s="2" t="s">
        <v>28</v>
      </c>
      <c r="N4" s="3" t="s">
        <v>29</v>
      </c>
      <c r="O4" s="2" t="s">
        <v>28</v>
      </c>
      <c r="P4" s="3" t="s">
        <v>29</v>
      </c>
      <c r="Q4" s="2" t="s">
        <v>28</v>
      </c>
      <c r="R4" s="3" t="s">
        <v>29</v>
      </c>
      <c r="S4" s="2" t="s">
        <v>28</v>
      </c>
      <c r="T4" s="2" t="s">
        <v>28</v>
      </c>
      <c r="U4" s="2" t="s">
        <v>28</v>
      </c>
      <c r="V4" s="2" t="s">
        <v>28</v>
      </c>
      <c r="W4" s="2" t="s">
        <v>28</v>
      </c>
      <c r="X4" s="111"/>
      <c r="Y4" s="111"/>
      <c r="Z4" s="111"/>
      <c r="AA4" s="111"/>
      <c r="AB4" s="111"/>
      <c r="AC4" s="111"/>
      <c r="AD4" s="111"/>
      <c r="AE4" s="114"/>
      <c r="AK4" s="26" t="s">
        <v>39</v>
      </c>
      <c r="AL4" s="26" t="s">
        <v>63</v>
      </c>
      <c r="AM4" s="46"/>
      <c r="AN4" s="46"/>
    </row>
    <row r="5" spans="1:40" ht="21" customHeight="1" x14ac:dyDescent="0.25">
      <c r="A5" s="70">
        <f>IF(DSHS!A2="","",DSHS!A2)</f>
        <v>1</v>
      </c>
      <c r="B5" s="70" t="str">
        <f>IF(DSHS!B2="","",PROPER(DSHS!B2))</f>
        <v/>
      </c>
      <c r="C5" s="70" t="str">
        <f>IF(DSHS!C2="","",DSHS!C2)</f>
        <v/>
      </c>
      <c r="D5" s="71" t="str">
        <f>IF(DSHS!D2="","","X")</f>
        <v/>
      </c>
      <c r="E5" s="71" t="str">
        <f>IF(F5="","",IF(F5&gt;8,"T",IF(F5&gt;4,"H","C")))</f>
        <v/>
      </c>
      <c r="F5" s="72"/>
      <c r="G5" s="71" t="str">
        <f>IF(H5="","",IF(H5&gt;8,"T",IF(H5&gt;4,"H","C")))</f>
        <v/>
      </c>
      <c r="H5" s="82"/>
      <c r="I5" s="71" t="str">
        <f>IF(J5="","",IF(J5&gt;8,"T",IF(J5&gt;4,"H","C")))</f>
        <v/>
      </c>
      <c r="J5" s="72"/>
      <c r="K5" s="71" t="str">
        <f>IF(L5="","",IF(L5&gt;8,"T",IF(L5&gt;4,"H","C")))</f>
        <v/>
      </c>
      <c r="L5" s="72"/>
      <c r="M5" s="71" t="str">
        <f>IF(N5="","",IF(N5&gt;8,"T",IF(N5&gt;4,"H","C")))</f>
        <v/>
      </c>
      <c r="N5" s="72"/>
      <c r="O5" s="71" t="str">
        <f>IF(P5="","",IF(P5&gt;8,"T",IF(P5&gt;4,"H","C")))</f>
        <v/>
      </c>
      <c r="P5" s="72"/>
      <c r="Q5" s="71" t="str">
        <f>IF(R5="","",IF(R5&gt;8,"T",IF(R5&gt;4,"H","C")))</f>
        <v/>
      </c>
      <c r="R5" s="72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4"/>
      <c r="AK5" s="96" t="str">
        <f>IF(OR(DSHS!F2="",PROPER(DSHS!F2)="Kinh"),"","x")</f>
        <v/>
      </c>
      <c r="AL5" s="27" t="str">
        <f>IF(DSHS!G2="","","x")</f>
        <v/>
      </c>
    </row>
    <row r="6" spans="1:40" ht="21" customHeight="1" x14ac:dyDescent="0.25">
      <c r="A6" s="70">
        <f>IF(DSHS!A3="","",DSHS!A3)</f>
        <v>2</v>
      </c>
      <c r="B6" s="70" t="str">
        <f>IF(DSHS!B3="","",PROPER(DSHS!B3))</f>
        <v/>
      </c>
      <c r="C6" s="70" t="str">
        <f>IF(DSHS!C3="","",DSHS!C3)</f>
        <v/>
      </c>
      <c r="D6" s="71" t="str">
        <f>IF(DSHS!D3="","","X")</f>
        <v/>
      </c>
      <c r="E6" s="71" t="str">
        <f t="shared" ref="E6:E64" si="0">IF(F6="","",IF(F6&gt;8,"T",IF(F6&gt;4,"H","C")))</f>
        <v/>
      </c>
      <c r="F6" s="72"/>
      <c r="G6" s="71" t="str">
        <f t="shared" ref="G6:G64" si="1">IF(H6="","",IF(H6&gt;8,"T",IF(H6&gt;4,"H","C")))</f>
        <v/>
      </c>
      <c r="H6" s="82"/>
      <c r="I6" s="71" t="str">
        <f t="shared" ref="I6:I64" si="2">IF(J6="","",IF(J6&gt;8,"T",IF(J6&gt;4,"H","C")))</f>
        <v/>
      </c>
      <c r="J6" s="72"/>
      <c r="K6" s="71" t="str">
        <f t="shared" ref="K6:K64" si="3">IF(L6="","",IF(L6&gt;8,"T",IF(L6&gt;4,"H","C")))</f>
        <v/>
      </c>
      <c r="L6" s="72"/>
      <c r="M6" s="71" t="str">
        <f t="shared" ref="M6:M64" si="4">IF(N6="","",IF(N6&gt;8,"T",IF(N6&gt;4,"H","C")))</f>
        <v/>
      </c>
      <c r="N6" s="72"/>
      <c r="O6" s="71" t="str">
        <f t="shared" ref="O6:O64" si="5">IF(P6="","",IF(P6&gt;8,"T",IF(P6&gt;4,"H","C")))</f>
        <v/>
      </c>
      <c r="P6" s="72"/>
      <c r="Q6" s="71" t="str">
        <f t="shared" ref="Q6:Q64" si="6">IF(R6="","",IF(R6&gt;8,"T",IF(R6&gt;4,"H","C")))</f>
        <v/>
      </c>
      <c r="R6" s="72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4"/>
      <c r="AK6" s="96" t="str">
        <f>IF(OR(DSHS!F3="",PROPER(DSHS!F3)="Kinh"),"","x")</f>
        <v/>
      </c>
      <c r="AL6" s="27" t="str">
        <f>IF(DSHS!G3="","","x")</f>
        <v/>
      </c>
    </row>
    <row r="7" spans="1:40" ht="21" customHeight="1" x14ac:dyDescent="0.25">
      <c r="A7" s="70">
        <f>IF(DSHS!A4="","",DSHS!A4)</f>
        <v>3</v>
      </c>
      <c r="B7" s="70" t="str">
        <f>IF(DSHS!B4="","",PROPER(DSHS!B4))</f>
        <v/>
      </c>
      <c r="C7" s="70" t="str">
        <f>IF(DSHS!C4="","",DSHS!C4)</f>
        <v/>
      </c>
      <c r="D7" s="71" t="str">
        <f>IF(DSHS!D4="","","X")</f>
        <v/>
      </c>
      <c r="E7" s="71" t="str">
        <f t="shared" si="0"/>
        <v/>
      </c>
      <c r="F7" s="72"/>
      <c r="G7" s="71" t="str">
        <f t="shared" si="1"/>
        <v/>
      </c>
      <c r="H7" s="82"/>
      <c r="I7" s="71" t="str">
        <f t="shared" si="2"/>
        <v/>
      </c>
      <c r="J7" s="72"/>
      <c r="K7" s="71" t="str">
        <f t="shared" si="3"/>
        <v/>
      </c>
      <c r="L7" s="72"/>
      <c r="M7" s="71" t="str">
        <f t="shared" si="4"/>
        <v/>
      </c>
      <c r="N7" s="72"/>
      <c r="O7" s="71" t="str">
        <f t="shared" si="5"/>
        <v/>
      </c>
      <c r="P7" s="72"/>
      <c r="Q7" s="71" t="str">
        <f t="shared" si="6"/>
        <v/>
      </c>
      <c r="R7" s="72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4"/>
      <c r="AK7" s="96" t="str">
        <f>IF(OR(DSHS!F4="",PROPER(DSHS!F4)="Kinh"),"","x")</f>
        <v/>
      </c>
      <c r="AL7" s="27" t="str">
        <f>IF(DSHS!G4="","","x")</f>
        <v/>
      </c>
    </row>
    <row r="8" spans="1:40" ht="21" customHeight="1" x14ac:dyDescent="0.25">
      <c r="A8" s="70">
        <f>IF(DSHS!A5="","",DSHS!A5)</f>
        <v>4</v>
      </c>
      <c r="B8" s="70" t="str">
        <f>IF(DSHS!B5="","",PROPER(DSHS!B5))</f>
        <v/>
      </c>
      <c r="C8" s="70" t="str">
        <f>IF(DSHS!C5="","",DSHS!C5)</f>
        <v/>
      </c>
      <c r="D8" s="71" t="str">
        <f>IF(DSHS!D5="","","X")</f>
        <v/>
      </c>
      <c r="E8" s="71" t="str">
        <f t="shared" si="0"/>
        <v/>
      </c>
      <c r="F8" s="72"/>
      <c r="G8" s="71" t="str">
        <f t="shared" si="1"/>
        <v/>
      </c>
      <c r="H8" s="82"/>
      <c r="I8" s="71" t="str">
        <f t="shared" si="2"/>
        <v/>
      </c>
      <c r="J8" s="72"/>
      <c r="K8" s="71" t="str">
        <f t="shared" si="3"/>
        <v/>
      </c>
      <c r="L8" s="72"/>
      <c r="M8" s="71" t="str">
        <f t="shared" si="4"/>
        <v/>
      </c>
      <c r="N8" s="72"/>
      <c r="O8" s="71" t="str">
        <f t="shared" si="5"/>
        <v/>
      </c>
      <c r="P8" s="72"/>
      <c r="Q8" s="71" t="str">
        <f t="shared" si="6"/>
        <v/>
      </c>
      <c r="R8" s="72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4"/>
      <c r="AK8" s="96" t="str">
        <f>IF(OR(DSHS!F5="",PROPER(DSHS!F5)="Kinh"),"","x")</f>
        <v/>
      </c>
      <c r="AL8" s="27" t="str">
        <f>IF(DSHS!G5="","","x")</f>
        <v/>
      </c>
    </row>
    <row r="9" spans="1:40" ht="21" customHeight="1" x14ac:dyDescent="0.25">
      <c r="A9" s="70">
        <f>IF(DSHS!A6="","",DSHS!A6)</f>
        <v>5</v>
      </c>
      <c r="B9" s="70" t="str">
        <f>IF(DSHS!B6="","",PROPER(DSHS!B6))</f>
        <v/>
      </c>
      <c r="C9" s="70" t="str">
        <f>IF(DSHS!C6="","",DSHS!C6)</f>
        <v/>
      </c>
      <c r="D9" s="71" t="str">
        <f>IF(DSHS!D6="","","X")</f>
        <v/>
      </c>
      <c r="E9" s="71" t="str">
        <f t="shared" si="0"/>
        <v/>
      </c>
      <c r="F9" s="72"/>
      <c r="G9" s="71" t="str">
        <f t="shared" si="1"/>
        <v/>
      </c>
      <c r="H9" s="82"/>
      <c r="I9" s="71" t="str">
        <f t="shared" si="2"/>
        <v/>
      </c>
      <c r="J9" s="72"/>
      <c r="K9" s="71" t="str">
        <f t="shared" si="3"/>
        <v/>
      </c>
      <c r="L9" s="72"/>
      <c r="M9" s="71" t="str">
        <f t="shared" si="4"/>
        <v/>
      </c>
      <c r="N9" s="72"/>
      <c r="O9" s="71" t="str">
        <f t="shared" si="5"/>
        <v/>
      </c>
      <c r="P9" s="72"/>
      <c r="Q9" s="71" t="str">
        <f t="shared" si="6"/>
        <v/>
      </c>
      <c r="R9" s="72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4"/>
      <c r="AK9" s="96" t="str">
        <f>IF(OR(DSHS!F6="",PROPER(DSHS!F6)="Kinh"),"","x")</f>
        <v/>
      </c>
      <c r="AL9" s="27" t="str">
        <f>IF(DSHS!G6="","","x")</f>
        <v/>
      </c>
    </row>
    <row r="10" spans="1:40" ht="21" customHeight="1" x14ac:dyDescent="0.25">
      <c r="A10" s="70">
        <f>IF(DSHS!A7="","",DSHS!A7)</f>
        <v>6</v>
      </c>
      <c r="B10" s="70" t="str">
        <f>IF(DSHS!B7="","",PROPER(DSHS!B7))</f>
        <v/>
      </c>
      <c r="C10" s="70" t="str">
        <f>IF(DSHS!C7="","",DSHS!C7)</f>
        <v/>
      </c>
      <c r="D10" s="71" t="str">
        <f>IF(DSHS!D7="","","X")</f>
        <v/>
      </c>
      <c r="E10" s="71" t="str">
        <f t="shared" si="0"/>
        <v/>
      </c>
      <c r="F10" s="72"/>
      <c r="G10" s="71" t="str">
        <f t="shared" si="1"/>
        <v/>
      </c>
      <c r="H10" s="72"/>
      <c r="I10" s="71" t="str">
        <f t="shared" si="2"/>
        <v/>
      </c>
      <c r="J10" s="72"/>
      <c r="K10" s="71" t="str">
        <f t="shared" si="3"/>
        <v/>
      </c>
      <c r="L10" s="72"/>
      <c r="M10" s="71" t="str">
        <f t="shared" si="4"/>
        <v/>
      </c>
      <c r="N10" s="72"/>
      <c r="O10" s="71" t="str">
        <f t="shared" si="5"/>
        <v/>
      </c>
      <c r="P10" s="72"/>
      <c r="Q10" s="71" t="str">
        <f t="shared" si="6"/>
        <v/>
      </c>
      <c r="R10" s="72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4"/>
      <c r="AK10" s="96" t="str">
        <f>IF(OR(DSHS!F7="",PROPER(DSHS!F7)="Kinh"),"","x")</f>
        <v/>
      </c>
      <c r="AL10" s="27" t="str">
        <f>IF(DSHS!G7="","","x")</f>
        <v/>
      </c>
    </row>
    <row r="11" spans="1:40" ht="21" customHeight="1" x14ac:dyDescent="0.25">
      <c r="A11" s="70">
        <f>IF(DSHS!A8="","",DSHS!A8)</f>
        <v>7</v>
      </c>
      <c r="B11" s="70" t="str">
        <f>IF(DSHS!B8="","",PROPER(DSHS!B8))</f>
        <v/>
      </c>
      <c r="C11" s="70" t="str">
        <f>IF(DSHS!C8="","",DSHS!C8)</f>
        <v/>
      </c>
      <c r="D11" s="71" t="str">
        <f>IF(DSHS!D8="","","X")</f>
        <v/>
      </c>
      <c r="E11" s="71" t="str">
        <f t="shared" si="0"/>
        <v/>
      </c>
      <c r="F11" s="72"/>
      <c r="G11" s="71" t="str">
        <f t="shared" si="1"/>
        <v/>
      </c>
      <c r="H11" s="72"/>
      <c r="I11" s="71" t="str">
        <f t="shared" si="2"/>
        <v/>
      </c>
      <c r="J11" s="72"/>
      <c r="K11" s="71" t="str">
        <f t="shared" si="3"/>
        <v/>
      </c>
      <c r="L11" s="72"/>
      <c r="M11" s="71" t="str">
        <f t="shared" si="4"/>
        <v/>
      </c>
      <c r="N11" s="72"/>
      <c r="O11" s="71" t="str">
        <f t="shared" si="5"/>
        <v/>
      </c>
      <c r="P11" s="72"/>
      <c r="Q11" s="71" t="str">
        <f t="shared" si="6"/>
        <v/>
      </c>
      <c r="R11" s="72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4"/>
      <c r="AK11" s="96" t="str">
        <f>IF(OR(DSHS!F8="",PROPER(DSHS!F8)="Kinh"),"","x")</f>
        <v/>
      </c>
      <c r="AL11" s="27" t="str">
        <f>IF(DSHS!G8="","","x")</f>
        <v/>
      </c>
    </row>
    <row r="12" spans="1:40" ht="21" customHeight="1" x14ac:dyDescent="0.25">
      <c r="A12" s="70">
        <f>IF(DSHS!A9="","",DSHS!A9)</f>
        <v>8</v>
      </c>
      <c r="B12" s="70" t="str">
        <f>IF(DSHS!B9="","",PROPER(DSHS!B9))</f>
        <v/>
      </c>
      <c r="C12" s="70" t="str">
        <f>IF(DSHS!C9="","",DSHS!C9)</f>
        <v/>
      </c>
      <c r="D12" s="71" t="str">
        <f>IF(DSHS!D9="","","X")</f>
        <v/>
      </c>
      <c r="E12" s="71" t="str">
        <f t="shared" si="0"/>
        <v/>
      </c>
      <c r="F12" s="72"/>
      <c r="G12" s="71" t="str">
        <f t="shared" si="1"/>
        <v/>
      </c>
      <c r="H12" s="72"/>
      <c r="I12" s="71" t="str">
        <f t="shared" si="2"/>
        <v/>
      </c>
      <c r="J12" s="72"/>
      <c r="K12" s="71" t="str">
        <f t="shared" si="3"/>
        <v/>
      </c>
      <c r="L12" s="72"/>
      <c r="M12" s="71" t="str">
        <f t="shared" si="4"/>
        <v/>
      </c>
      <c r="N12" s="72"/>
      <c r="O12" s="71" t="str">
        <f t="shared" si="5"/>
        <v/>
      </c>
      <c r="P12" s="72"/>
      <c r="Q12" s="71" t="str">
        <f t="shared" si="6"/>
        <v/>
      </c>
      <c r="R12" s="72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4"/>
      <c r="AK12" s="96" t="str">
        <f>IF(OR(DSHS!F9="",PROPER(DSHS!F9)="Kinh"),"","x")</f>
        <v/>
      </c>
      <c r="AL12" s="27" t="str">
        <f>IF(DSHS!G9="","","x")</f>
        <v/>
      </c>
    </row>
    <row r="13" spans="1:40" ht="21" customHeight="1" x14ac:dyDescent="0.25">
      <c r="A13" s="70">
        <f>IF(DSHS!A10="","",DSHS!A10)</f>
        <v>9</v>
      </c>
      <c r="B13" s="70" t="str">
        <f>IF(DSHS!B10="","",PROPER(DSHS!B10))</f>
        <v/>
      </c>
      <c r="C13" s="70" t="str">
        <f>IF(DSHS!C10="","",DSHS!C10)</f>
        <v/>
      </c>
      <c r="D13" s="71" t="str">
        <f>IF(DSHS!D10="","","X")</f>
        <v/>
      </c>
      <c r="E13" s="71" t="str">
        <f t="shared" si="0"/>
        <v/>
      </c>
      <c r="F13" s="72"/>
      <c r="G13" s="71" t="str">
        <f t="shared" si="1"/>
        <v/>
      </c>
      <c r="H13" s="72"/>
      <c r="I13" s="71" t="str">
        <f t="shared" si="2"/>
        <v/>
      </c>
      <c r="J13" s="72"/>
      <c r="K13" s="71" t="str">
        <f t="shared" si="3"/>
        <v/>
      </c>
      <c r="L13" s="72"/>
      <c r="M13" s="71" t="str">
        <f t="shared" si="4"/>
        <v/>
      </c>
      <c r="N13" s="72"/>
      <c r="O13" s="71" t="str">
        <f t="shared" si="5"/>
        <v/>
      </c>
      <c r="P13" s="72"/>
      <c r="Q13" s="71" t="str">
        <f t="shared" si="6"/>
        <v/>
      </c>
      <c r="R13" s="72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4"/>
      <c r="AK13" s="96" t="str">
        <f>IF(OR(DSHS!F10="",PROPER(DSHS!F10)="Kinh"),"","x")</f>
        <v/>
      </c>
      <c r="AL13" s="27" t="str">
        <f>IF(DSHS!G10="","","x")</f>
        <v/>
      </c>
    </row>
    <row r="14" spans="1:40" ht="21" customHeight="1" x14ac:dyDescent="0.25">
      <c r="A14" s="70">
        <f>IF(DSHS!A11="","",DSHS!A11)</f>
        <v>10</v>
      </c>
      <c r="B14" s="70" t="str">
        <f>IF(DSHS!B11="","",PROPER(DSHS!B11))</f>
        <v/>
      </c>
      <c r="C14" s="70" t="str">
        <f>IF(DSHS!C11="","",DSHS!C11)</f>
        <v/>
      </c>
      <c r="D14" s="71" t="str">
        <f>IF(DSHS!D11="","","X")</f>
        <v/>
      </c>
      <c r="E14" s="71" t="str">
        <f t="shared" si="0"/>
        <v/>
      </c>
      <c r="F14" s="72"/>
      <c r="G14" s="71" t="str">
        <f t="shared" si="1"/>
        <v/>
      </c>
      <c r="H14" s="72"/>
      <c r="I14" s="71" t="str">
        <f t="shared" si="2"/>
        <v/>
      </c>
      <c r="J14" s="72"/>
      <c r="K14" s="71" t="str">
        <f t="shared" si="3"/>
        <v/>
      </c>
      <c r="L14" s="72"/>
      <c r="M14" s="71" t="str">
        <f t="shared" si="4"/>
        <v/>
      </c>
      <c r="N14" s="72"/>
      <c r="O14" s="71" t="str">
        <f t="shared" si="5"/>
        <v/>
      </c>
      <c r="P14" s="72"/>
      <c r="Q14" s="71" t="str">
        <f t="shared" si="6"/>
        <v/>
      </c>
      <c r="R14" s="72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4"/>
      <c r="AK14" s="96" t="str">
        <f>IF(OR(DSHS!F11="",PROPER(DSHS!F11)="Kinh"),"","x")</f>
        <v/>
      </c>
      <c r="AL14" s="27" t="str">
        <f>IF(DSHS!G11="","","x")</f>
        <v/>
      </c>
    </row>
    <row r="15" spans="1:40" ht="21" customHeight="1" x14ac:dyDescent="0.25">
      <c r="A15" s="70">
        <f>IF(DSHS!A12="","",DSHS!A12)</f>
        <v>11</v>
      </c>
      <c r="B15" s="70" t="str">
        <f>IF(DSHS!B12="","",PROPER(DSHS!B12))</f>
        <v/>
      </c>
      <c r="C15" s="70" t="str">
        <f>IF(DSHS!C12="","",DSHS!C12)</f>
        <v/>
      </c>
      <c r="D15" s="71" t="str">
        <f>IF(DSHS!D12="","","X")</f>
        <v/>
      </c>
      <c r="E15" s="71" t="str">
        <f t="shared" si="0"/>
        <v/>
      </c>
      <c r="F15" s="72"/>
      <c r="G15" s="71" t="str">
        <f t="shared" si="1"/>
        <v/>
      </c>
      <c r="H15" s="72"/>
      <c r="I15" s="71" t="str">
        <f t="shared" si="2"/>
        <v/>
      </c>
      <c r="J15" s="72"/>
      <c r="K15" s="71" t="str">
        <f t="shared" si="3"/>
        <v/>
      </c>
      <c r="L15" s="72"/>
      <c r="M15" s="71" t="str">
        <f t="shared" si="4"/>
        <v/>
      </c>
      <c r="N15" s="72"/>
      <c r="O15" s="71" t="str">
        <f t="shared" si="5"/>
        <v/>
      </c>
      <c r="P15" s="72"/>
      <c r="Q15" s="71" t="str">
        <f t="shared" si="6"/>
        <v/>
      </c>
      <c r="R15" s="72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4"/>
      <c r="AK15" s="96" t="str">
        <f>IF(OR(DSHS!F12="",PROPER(DSHS!F12)="Kinh"),"","x")</f>
        <v/>
      </c>
      <c r="AL15" s="27" t="str">
        <f>IF(DSHS!G12="","","x")</f>
        <v/>
      </c>
    </row>
    <row r="16" spans="1:40" ht="21" customHeight="1" x14ac:dyDescent="0.25">
      <c r="A16" s="70">
        <f>IF(DSHS!A13="","",DSHS!A13)</f>
        <v>12</v>
      </c>
      <c r="B16" s="70" t="str">
        <f>IF(DSHS!B13="","",PROPER(DSHS!B13))</f>
        <v/>
      </c>
      <c r="C16" s="70" t="str">
        <f>IF(DSHS!C13="","",DSHS!C13)</f>
        <v/>
      </c>
      <c r="D16" s="71" t="str">
        <f>IF(DSHS!D13="","","X")</f>
        <v/>
      </c>
      <c r="E16" s="71" t="str">
        <f t="shared" si="0"/>
        <v/>
      </c>
      <c r="F16" s="72"/>
      <c r="G16" s="71" t="str">
        <f t="shared" si="1"/>
        <v/>
      </c>
      <c r="H16" s="72"/>
      <c r="I16" s="71" t="str">
        <f t="shared" si="2"/>
        <v/>
      </c>
      <c r="J16" s="72"/>
      <c r="K16" s="71" t="str">
        <f t="shared" si="3"/>
        <v/>
      </c>
      <c r="L16" s="72"/>
      <c r="M16" s="71" t="str">
        <f t="shared" si="4"/>
        <v/>
      </c>
      <c r="N16" s="72"/>
      <c r="O16" s="71" t="str">
        <f t="shared" si="5"/>
        <v/>
      </c>
      <c r="P16" s="72"/>
      <c r="Q16" s="71" t="str">
        <f t="shared" si="6"/>
        <v/>
      </c>
      <c r="R16" s="72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K16" s="96" t="str">
        <f>IF(OR(DSHS!F13="",PROPER(DSHS!F13)="Kinh"),"","x")</f>
        <v/>
      </c>
      <c r="AL16" s="27" t="str">
        <f>IF(DSHS!G13="","","x")</f>
        <v/>
      </c>
    </row>
    <row r="17" spans="1:42" ht="21" customHeight="1" x14ac:dyDescent="0.25">
      <c r="A17" s="70">
        <f>IF(DSHS!A14="","",DSHS!A14)</f>
        <v>13</v>
      </c>
      <c r="B17" s="70" t="str">
        <f>IF(DSHS!B14="","",PROPER(DSHS!B14))</f>
        <v/>
      </c>
      <c r="C17" s="70" t="str">
        <f>IF(DSHS!C14="","",DSHS!C14)</f>
        <v/>
      </c>
      <c r="D17" s="71" t="str">
        <f>IF(DSHS!D14="","","X")</f>
        <v/>
      </c>
      <c r="E17" s="71" t="str">
        <f t="shared" si="0"/>
        <v/>
      </c>
      <c r="F17" s="72"/>
      <c r="G17" s="71" t="str">
        <f t="shared" si="1"/>
        <v/>
      </c>
      <c r="H17" s="72"/>
      <c r="I17" s="71" t="str">
        <f t="shared" si="2"/>
        <v/>
      </c>
      <c r="J17" s="72"/>
      <c r="K17" s="71" t="str">
        <f t="shared" si="3"/>
        <v/>
      </c>
      <c r="L17" s="72"/>
      <c r="M17" s="71" t="str">
        <f t="shared" si="4"/>
        <v/>
      </c>
      <c r="N17" s="72"/>
      <c r="O17" s="71" t="str">
        <f t="shared" si="5"/>
        <v/>
      </c>
      <c r="P17" s="72"/>
      <c r="Q17" s="71" t="str">
        <f t="shared" si="6"/>
        <v/>
      </c>
      <c r="R17" s="72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4"/>
      <c r="AK17" s="96" t="str">
        <f>IF(OR(DSHS!F14="",PROPER(DSHS!F14)="Kinh"),"","x")</f>
        <v/>
      </c>
      <c r="AL17" s="27" t="str">
        <f>IF(DSHS!G14="","","x")</f>
        <v/>
      </c>
    </row>
    <row r="18" spans="1:42" ht="21" customHeight="1" x14ac:dyDescent="0.25">
      <c r="A18" s="70">
        <f>IF(DSHS!A15="","",DSHS!A15)</f>
        <v>14</v>
      </c>
      <c r="B18" s="70" t="str">
        <f>IF(DSHS!B15="","",PROPER(DSHS!B15))</f>
        <v/>
      </c>
      <c r="C18" s="70" t="str">
        <f>IF(DSHS!C15="","",DSHS!C15)</f>
        <v/>
      </c>
      <c r="D18" s="71" t="str">
        <f>IF(DSHS!D15="","","X")</f>
        <v/>
      </c>
      <c r="E18" s="71" t="str">
        <f t="shared" si="0"/>
        <v/>
      </c>
      <c r="F18" s="72"/>
      <c r="G18" s="71" t="str">
        <f t="shared" si="1"/>
        <v/>
      </c>
      <c r="H18" s="72"/>
      <c r="I18" s="71" t="str">
        <f t="shared" si="2"/>
        <v/>
      </c>
      <c r="J18" s="72"/>
      <c r="K18" s="71" t="str">
        <f t="shared" si="3"/>
        <v/>
      </c>
      <c r="L18" s="72"/>
      <c r="M18" s="71" t="str">
        <f t="shared" si="4"/>
        <v/>
      </c>
      <c r="N18" s="72"/>
      <c r="O18" s="71" t="str">
        <f t="shared" si="5"/>
        <v/>
      </c>
      <c r="P18" s="72"/>
      <c r="Q18" s="71" t="str">
        <f t="shared" si="6"/>
        <v/>
      </c>
      <c r="R18" s="72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4"/>
      <c r="AK18" s="96" t="str">
        <f>IF(OR(DSHS!F15="",PROPER(DSHS!F15)="Kinh"),"","x")</f>
        <v/>
      </c>
      <c r="AL18" s="27" t="str">
        <f>IF(DSHS!G15="","","x")</f>
        <v/>
      </c>
    </row>
    <row r="19" spans="1:42" ht="21" customHeight="1" x14ac:dyDescent="0.25">
      <c r="A19" s="70">
        <f>IF(DSHS!A16="","",DSHS!A16)</f>
        <v>15</v>
      </c>
      <c r="B19" s="70" t="str">
        <f>IF(DSHS!B16="","",PROPER(DSHS!B16))</f>
        <v/>
      </c>
      <c r="C19" s="70" t="str">
        <f>IF(DSHS!C16="","",DSHS!C16)</f>
        <v/>
      </c>
      <c r="D19" s="71" t="str">
        <f>IF(DSHS!D16="","","X")</f>
        <v/>
      </c>
      <c r="E19" s="71" t="str">
        <f t="shared" si="0"/>
        <v/>
      </c>
      <c r="F19" s="72"/>
      <c r="G19" s="71" t="str">
        <f t="shared" si="1"/>
        <v/>
      </c>
      <c r="H19" s="72"/>
      <c r="I19" s="71" t="str">
        <f t="shared" si="2"/>
        <v/>
      </c>
      <c r="J19" s="72"/>
      <c r="K19" s="71" t="str">
        <f t="shared" si="3"/>
        <v/>
      </c>
      <c r="L19" s="72"/>
      <c r="M19" s="71" t="str">
        <f t="shared" si="4"/>
        <v/>
      </c>
      <c r="N19" s="72"/>
      <c r="O19" s="71" t="str">
        <f t="shared" si="5"/>
        <v/>
      </c>
      <c r="P19" s="72"/>
      <c r="Q19" s="71" t="str">
        <f t="shared" si="6"/>
        <v/>
      </c>
      <c r="R19" s="72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4"/>
      <c r="AF19" s="77"/>
      <c r="AG19" s="77"/>
      <c r="AH19" s="77"/>
      <c r="AI19" s="77"/>
      <c r="AJ19" s="77"/>
      <c r="AK19" s="96" t="str">
        <f>IF(OR(DSHS!F16="",PROPER(DSHS!F16)="Kinh"),"","x")</f>
        <v/>
      </c>
      <c r="AL19" s="86" t="str">
        <f>IF(DSHS!G16="","","x")</f>
        <v/>
      </c>
      <c r="AM19" s="77"/>
      <c r="AN19" s="77"/>
      <c r="AO19" s="77"/>
      <c r="AP19" s="77"/>
    </row>
    <row r="20" spans="1:42" ht="21" customHeight="1" x14ac:dyDescent="0.25">
      <c r="A20" s="70">
        <f>IF(DSHS!A17="","",DSHS!A17)</f>
        <v>16</v>
      </c>
      <c r="B20" s="70" t="str">
        <f>IF(DSHS!B17="","",PROPER(DSHS!B17))</f>
        <v/>
      </c>
      <c r="C20" s="70" t="str">
        <f>IF(DSHS!C17="","",DSHS!C17)</f>
        <v/>
      </c>
      <c r="D20" s="71" t="str">
        <f>IF(DSHS!D17="","","X")</f>
        <v/>
      </c>
      <c r="E20" s="71" t="str">
        <f t="shared" si="0"/>
        <v/>
      </c>
      <c r="F20" s="72"/>
      <c r="G20" s="71" t="str">
        <f t="shared" si="1"/>
        <v/>
      </c>
      <c r="H20" s="72"/>
      <c r="I20" s="71" t="str">
        <f t="shared" si="2"/>
        <v/>
      </c>
      <c r="J20" s="72"/>
      <c r="K20" s="71" t="str">
        <f t="shared" si="3"/>
        <v/>
      </c>
      <c r="L20" s="72"/>
      <c r="M20" s="71" t="str">
        <f t="shared" si="4"/>
        <v/>
      </c>
      <c r="N20" s="72"/>
      <c r="O20" s="71" t="str">
        <f t="shared" si="5"/>
        <v/>
      </c>
      <c r="P20" s="72"/>
      <c r="Q20" s="71" t="str">
        <f t="shared" si="6"/>
        <v/>
      </c>
      <c r="R20" s="72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4"/>
      <c r="AF20" s="77"/>
      <c r="AG20" s="77"/>
      <c r="AH20" s="77"/>
      <c r="AI20" s="77"/>
      <c r="AJ20" s="77"/>
      <c r="AK20" s="96" t="str">
        <f>IF(OR(DSHS!F17="",PROPER(DSHS!F17)="Kinh"),"","x")</f>
        <v/>
      </c>
      <c r="AL20" s="86" t="str">
        <f>IF(DSHS!G17="","","x")</f>
        <v/>
      </c>
      <c r="AM20" s="77"/>
      <c r="AN20" s="77"/>
      <c r="AO20" s="77"/>
      <c r="AP20" s="77"/>
    </row>
    <row r="21" spans="1:42" ht="21" customHeight="1" x14ac:dyDescent="0.25">
      <c r="A21" s="70">
        <f>IF(DSHS!A18="","",DSHS!A18)</f>
        <v>17</v>
      </c>
      <c r="B21" s="70" t="str">
        <f>IF(DSHS!B18="","",PROPER(DSHS!B18))</f>
        <v/>
      </c>
      <c r="C21" s="70" t="str">
        <f>IF(DSHS!C18="","",DSHS!C18)</f>
        <v/>
      </c>
      <c r="D21" s="71" t="str">
        <f>IF(DSHS!D18="","","X")</f>
        <v/>
      </c>
      <c r="E21" s="71" t="str">
        <f t="shared" si="0"/>
        <v/>
      </c>
      <c r="F21" s="72"/>
      <c r="G21" s="71" t="str">
        <f t="shared" si="1"/>
        <v/>
      </c>
      <c r="H21" s="72"/>
      <c r="I21" s="71" t="str">
        <f t="shared" si="2"/>
        <v/>
      </c>
      <c r="J21" s="72"/>
      <c r="K21" s="71" t="str">
        <f t="shared" si="3"/>
        <v/>
      </c>
      <c r="L21" s="72"/>
      <c r="M21" s="71" t="str">
        <f t="shared" si="4"/>
        <v/>
      </c>
      <c r="N21" s="72"/>
      <c r="O21" s="71" t="str">
        <f t="shared" si="5"/>
        <v/>
      </c>
      <c r="P21" s="72"/>
      <c r="Q21" s="71" t="str">
        <f t="shared" si="6"/>
        <v/>
      </c>
      <c r="R21" s="72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4"/>
      <c r="AF21" s="77"/>
      <c r="AG21" s="77"/>
      <c r="AH21" s="77"/>
      <c r="AI21" s="77"/>
      <c r="AJ21" s="77"/>
      <c r="AK21" s="96" t="str">
        <f>IF(OR(DSHS!F18="",PROPER(DSHS!F18)="Kinh"),"","x")</f>
        <v/>
      </c>
      <c r="AL21" s="86" t="str">
        <f>IF(DSHS!G18="","","x")</f>
        <v/>
      </c>
      <c r="AM21" s="77"/>
      <c r="AN21" s="77"/>
      <c r="AO21" s="77"/>
      <c r="AP21" s="77"/>
    </row>
    <row r="22" spans="1:42" ht="21" customHeight="1" x14ac:dyDescent="0.25">
      <c r="A22" s="70">
        <f>IF(DSHS!A19="","",DSHS!A19)</f>
        <v>18</v>
      </c>
      <c r="B22" s="70" t="str">
        <f>IF(DSHS!B19="","",PROPER(DSHS!B19))</f>
        <v/>
      </c>
      <c r="C22" s="70" t="str">
        <f>IF(DSHS!C19="","",DSHS!C19)</f>
        <v/>
      </c>
      <c r="D22" s="71" t="str">
        <f>IF(DSHS!D19="","","X")</f>
        <v/>
      </c>
      <c r="E22" s="71" t="str">
        <f t="shared" si="0"/>
        <v/>
      </c>
      <c r="F22" s="72"/>
      <c r="G22" s="71" t="str">
        <f t="shared" si="1"/>
        <v/>
      </c>
      <c r="H22" s="72"/>
      <c r="I22" s="71" t="str">
        <f t="shared" si="2"/>
        <v/>
      </c>
      <c r="J22" s="72"/>
      <c r="K22" s="71" t="str">
        <f t="shared" si="3"/>
        <v/>
      </c>
      <c r="L22" s="72"/>
      <c r="M22" s="71" t="str">
        <f t="shared" si="4"/>
        <v/>
      </c>
      <c r="N22" s="72"/>
      <c r="O22" s="71" t="str">
        <f t="shared" si="5"/>
        <v/>
      </c>
      <c r="P22" s="72"/>
      <c r="Q22" s="71" t="str">
        <f t="shared" si="6"/>
        <v/>
      </c>
      <c r="R22" s="72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4"/>
      <c r="AF22" s="77"/>
      <c r="AG22" s="77"/>
      <c r="AH22" s="77"/>
      <c r="AI22" s="77"/>
      <c r="AJ22" s="77"/>
      <c r="AK22" s="96" t="str">
        <f>IF(OR(DSHS!F19="",PROPER(DSHS!F19)="Kinh"),"","x")</f>
        <v/>
      </c>
      <c r="AL22" s="86" t="str">
        <f>IF(DSHS!G19="","","x")</f>
        <v/>
      </c>
      <c r="AM22" s="77"/>
      <c r="AN22" s="77"/>
      <c r="AO22" s="77"/>
      <c r="AP22" s="77"/>
    </row>
    <row r="23" spans="1:42" ht="21" customHeight="1" x14ac:dyDescent="0.25">
      <c r="A23" s="70">
        <f>IF(DSHS!A20="","",DSHS!A20)</f>
        <v>19</v>
      </c>
      <c r="B23" s="70" t="str">
        <f>IF(DSHS!B20="","",PROPER(DSHS!B20))</f>
        <v/>
      </c>
      <c r="C23" s="70" t="str">
        <f>IF(DSHS!C20="","",DSHS!C20)</f>
        <v/>
      </c>
      <c r="D23" s="71" t="str">
        <f>IF(DSHS!D20="","","X")</f>
        <v/>
      </c>
      <c r="E23" s="71" t="str">
        <f t="shared" si="0"/>
        <v/>
      </c>
      <c r="F23" s="72"/>
      <c r="G23" s="71" t="str">
        <f t="shared" si="1"/>
        <v/>
      </c>
      <c r="H23" s="72"/>
      <c r="I23" s="71" t="str">
        <f t="shared" si="2"/>
        <v/>
      </c>
      <c r="J23" s="72"/>
      <c r="K23" s="71" t="str">
        <f t="shared" si="3"/>
        <v/>
      </c>
      <c r="L23" s="72"/>
      <c r="M23" s="71" t="str">
        <f t="shared" si="4"/>
        <v/>
      </c>
      <c r="N23" s="72"/>
      <c r="O23" s="71" t="str">
        <f t="shared" si="5"/>
        <v/>
      </c>
      <c r="P23" s="72"/>
      <c r="Q23" s="71" t="str">
        <f t="shared" si="6"/>
        <v/>
      </c>
      <c r="R23" s="72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4"/>
      <c r="AF23" s="77"/>
      <c r="AG23" s="77"/>
      <c r="AH23" s="77"/>
      <c r="AI23" s="77"/>
      <c r="AJ23" s="77"/>
      <c r="AK23" s="96" t="str">
        <f>IF(OR(DSHS!F20="",PROPER(DSHS!F20)="Kinh"),"","x")</f>
        <v/>
      </c>
      <c r="AL23" s="86" t="str">
        <f>IF(DSHS!G20="","","x")</f>
        <v/>
      </c>
      <c r="AM23" s="77"/>
      <c r="AN23" s="77"/>
      <c r="AO23" s="77"/>
      <c r="AP23" s="77"/>
    </row>
    <row r="24" spans="1:42" ht="21" customHeight="1" x14ac:dyDescent="0.25">
      <c r="A24" s="70">
        <f>IF(DSHS!A21="","",DSHS!A21)</f>
        <v>20</v>
      </c>
      <c r="B24" s="70" t="str">
        <f>IF(DSHS!B21="","",PROPER(DSHS!B21))</f>
        <v/>
      </c>
      <c r="C24" s="70" t="str">
        <f>IF(DSHS!C21="","",DSHS!C21)</f>
        <v/>
      </c>
      <c r="D24" s="71" t="str">
        <f>IF(DSHS!D21="","","X")</f>
        <v/>
      </c>
      <c r="E24" s="71" t="str">
        <f t="shared" si="0"/>
        <v/>
      </c>
      <c r="F24" s="72"/>
      <c r="G24" s="71" t="str">
        <f t="shared" si="1"/>
        <v/>
      </c>
      <c r="H24" s="72"/>
      <c r="I24" s="71" t="str">
        <f t="shared" si="2"/>
        <v/>
      </c>
      <c r="J24" s="72"/>
      <c r="K24" s="71" t="str">
        <f t="shared" si="3"/>
        <v/>
      </c>
      <c r="L24" s="72"/>
      <c r="M24" s="71" t="str">
        <f t="shared" si="4"/>
        <v/>
      </c>
      <c r="N24" s="72"/>
      <c r="O24" s="71" t="str">
        <f t="shared" si="5"/>
        <v/>
      </c>
      <c r="P24" s="72"/>
      <c r="Q24" s="71" t="str">
        <f t="shared" si="6"/>
        <v/>
      </c>
      <c r="R24" s="72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4"/>
      <c r="AF24" s="77"/>
      <c r="AG24" s="77"/>
      <c r="AH24" s="77"/>
      <c r="AI24" s="77"/>
      <c r="AJ24" s="77"/>
      <c r="AK24" s="96" t="str">
        <f>IF(OR(DSHS!F21="",PROPER(DSHS!F21)="Kinh"),"","x")</f>
        <v/>
      </c>
      <c r="AL24" s="86" t="str">
        <f>IF(DSHS!G21="","","x")</f>
        <v/>
      </c>
      <c r="AM24" s="77"/>
      <c r="AN24" s="77"/>
      <c r="AO24" s="77"/>
      <c r="AP24" s="77"/>
    </row>
    <row r="25" spans="1:42" ht="21" customHeight="1" x14ac:dyDescent="0.25">
      <c r="A25" s="70">
        <f>IF(DSHS!A22="","",DSHS!A22)</f>
        <v>21</v>
      </c>
      <c r="B25" s="70" t="str">
        <f>IF(DSHS!B22="","",PROPER(DSHS!B22))</f>
        <v/>
      </c>
      <c r="C25" s="70" t="str">
        <f>IF(DSHS!C22="","",DSHS!C22)</f>
        <v/>
      </c>
      <c r="D25" s="71" t="str">
        <f>IF(DSHS!D22="","","X")</f>
        <v/>
      </c>
      <c r="E25" s="71" t="str">
        <f t="shared" si="0"/>
        <v/>
      </c>
      <c r="F25" s="72"/>
      <c r="G25" s="71" t="str">
        <f t="shared" si="1"/>
        <v/>
      </c>
      <c r="H25" s="72"/>
      <c r="I25" s="71" t="str">
        <f t="shared" si="2"/>
        <v/>
      </c>
      <c r="J25" s="72"/>
      <c r="K25" s="71" t="str">
        <f t="shared" si="3"/>
        <v/>
      </c>
      <c r="L25" s="72"/>
      <c r="M25" s="71" t="str">
        <f t="shared" si="4"/>
        <v/>
      </c>
      <c r="N25" s="72"/>
      <c r="O25" s="71" t="str">
        <f t="shared" si="5"/>
        <v/>
      </c>
      <c r="P25" s="72"/>
      <c r="Q25" s="71" t="str">
        <f t="shared" si="6"/>
        <v/>
      </c>
      <c r="R25" s="72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4"/>
      <c r="AF25" s="77"/>
      <c r="AG25" s="77"/>
      <c r="AH25" s="77"/>
      <c r="AI25" s="77"/>
      <c r="AJ25" s="77"/>
      <c r="AK25" s="96" t="str">
        <f>IF(OR(DSHS!F22="",PROPER(DSHS!F22)="Kinh"),"","x")</f>
        <v/>
      </c>
      <c r="AL25" s="86" t="str">
        <f>IF(DSHS!G22="","","x")</f>
        <v/>
      </c>
      <c r="AM25" s="77"/>
      <c r="AN25" s="77"/>
      <c r="AO25" s="77"/>
      <c r="AP25" s="77"/>
    </row>
    <row r="26" spans="1:42" ht="21" customHeight="1" x14ac:dyDescent="0.25">
      <c r="A26" s="70">
        <f>IF(DSHS!A23="","",DSHS!A23)</f>
        <v>22</v>
      </c>
      <c r="B26" s="70" t="str">
        <f>IF(DSHS!B23="","",PROPER(DSHS!B23))</f>
        <v/>
      </c>
      <c r="C26" s="70" t="str">
        <f>IF(DSHS!C23="","",DSHS!C23)</f>
        <v/>
      </c>
      <c r="D26" s="71" t="str">
        <f>IF(DSHS!D23="","","X")</f>
        <v/>
      </c>
      <c r="E26" s="71" t="str">
        <f t="shared" si="0"/>
        <v/>
      </c>
      <c r="F26" s="72"/>
      <c r="G26" s="71" t="str">
        <f t="shared" si="1"/>
        <v/>
      </c>
      <c r="H26" s="72"/>
      <c r="I26" s="71" t="str">
        <f t="shared" si="2"/>
        <v/>
      </c>
      <c r="J26" s="72"/>
      <c r="K26" s="71" t="str">
        <f t="shared" si="3"/>
        <v/>
      </c>
      <c r="L26" s="72"/>
      <c r="M26" s="71" t="str">
        <f t="shared" si="4"/>
        <v/>
      </c>
      <c r="N26" s="72"/>
      <c r="O26" s="71" t="str">
        <f t="shared" si="5"/>
        <v/>
      </c>
      <c r="P26" s="72"/>
      <c r="Q26" s="71" t="str">
        <f t="shared" si="6"/>
        <v/>
      </c>
      <c r="R26" s="72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4"/>
      <c r="AF26" s="77"/>
      <c r="AG26" s="77"/>
      <c r="AH26" s="77"/>
      <c r="AI26" s="77"/>
      <c r="AJ26" s="77"/>
      <c r="AK26" s="96" t="str">
        <f>IF(OR(DSHS!F23="",PROPER(DSHS!F23)="Kinh"),"","x")</f>
        <v/>
      </c>
      <c r="AL26" s="86" t="str">
        <f>IF(DSHS!G23="","","x")</f>
        <v/>
      </c>
      <c r="AM26" s="77"/>
      <c r="AN26" s="77"/>
      <c r="AO26" s="77"/>
      <c r="AP26" s="77"/>
    </row>
    <row r="27" spans="1:42" ht="21" customHeight="1" x14ac:dyDescent="0.25">
      <c r="A27" s="70">
        <f>IF(DSHS!A24="","",DSHS!A24)</f>
        <v>23</v>
      </c>
      <c r="B27" s="70" t="str">
        <f>IF(DSHS!B24="","",PROPER(DSHS!B24))</f>
        <v/>
      </c>
      <c r="C27" s="70" t="str">
        <f>IF(DSHS!C24="","",DSHS!C24)</f>
        <v/>
      </c>
      <c r="D27" s="71" t="str">
        <f>IF(DSHS!D24="","","X")</f>
        <v/>
      </c>
      <c r="E27" s="71" t="str">
        <f t="shared" si="0"/>
        <v/>
      </c>
      <c r="F27" s="72"/>
      <c r="G27" s="71" t="str">
        <f t="shared" si="1"/>
        <v/>
      </c>
      <c r="H27" s="72"/>
      <c r="I27" s="71" t="str">
        <f t="shared" si="2"/>
        <v/>
      </c>
      <c r="J27" s="72"/>
      <c r="K27" s="71" t="str">
        <f t="shared" si="3"/>
        <v/>
      </c>
      <c r="L27" s="72"/>
      <c r="M27" s="71" t="str">
        <f t="shared" si="4"/>
        <v/>
      </c>
      <c r="N27" s="72"/>
      <c r="O27" s="71" t="str">
        <f t="shared" si="5"/>
        <v/>
      </c>
      <c r="P27" s="72"/>
      <c r="Q27" s="71" t="str">
        <f t="shared" si="6"/>
        <v/>
      </c>
      <c r="R27" s="72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4"/>
      <c r="AF27" s="77"/>
      <c r="AG27" s="77"/>
      <c r="AH27" s="77"/>
      <c r="AI27" s="77"/>
      <c r="AJ27" s="77"/>
      <c r="AK27" s="96" t="str">
        <f>IF(OR(DSHS!F24="",PROPER(DSHS!F24)="Kinh"),"","x")</f>
        <v/>
      </c>
      <c r="AL27" s="86" t="str">
        <f>IF(DSHS!G24="","","x")</f>
        <v/>
      </c>
      <c r="AM27" s="77"/>
      <c r="AN27" s="77"/>
      <c r="AO27" s="77"/>
      <c r="AP27" s="77"/>
    </row>
    <row r="28" spans="1:42" ht="21" customHeight="1" x14ac:dyDescent="0.25">
      <c r="A28" s="70">
        <f>IF(DSHS!A25="","",DSHS!A25)</f>
        <v>24</v>
      </c>
      <c r="B28" s="70" t="str">
        <f>IF(DSHS!B25="","",PROPER(DSHS!B25))</f>
        <v/>
      </c>
      <c r="C28" s="70" t="str">
        <f>IF(DSHS!C25="","",DSHS!C25)</f>
        <v/>
      </c>
      <c r="D28" s="71" t="str">
        <f>IF(DSHS!D25="","","X")</f>
        <v/>
      </c>
      <c r="E28" s="71" t="str">
        <f t="shared" si="0"/>
        <v/>
      </c>
      <c r="F28" s="72"/>
      <c r="G28" s="71" t="str">
        <f t="shared" si="1"/>
        <v/>
      </c>
      <c r="H28" s="72"/>
      <c r="I28" s="71" t="str">
        <f t="shared" si="2"/>
        <v/>
      </c>
      <c r="J28" s="72"/>
      <c r="K28" s="71" t="str">
        <f t="shared" si="3"/>
        <v/>
      </c>
      <c r="L28" s="72"/>
      <c r="M28" s="71" t="str">
        <f t="shared" si="4"/>
        <v/>
      </c>
      <c r="N28" s="72"/>
      <c r="O28" s="71" t="str">
        <f t="shared" si="5"/>
        <v/>
      </c>
      <c r="P28" s="72"/>
      <c r="Q28" s="71" t="str">
        <f t="shared" si="6"/>
        <v/>
      </c>
      <c r="R28" s="72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4"/>
      <c r="AF28" s="77"/>
      <c r="AG28" s="77"/>
      <c r="AH28" s="77"/>
      <c r="AI28" s="77"/>
      <c r="AJ28" s="77"/>
      <c r="AK28" s="96" t="str">
        <f>IF(OR(DSHS!F25="",PROPER(DSHS!F25)="Kinh"),"","x")</f>
        <v/>
      </c>
      <c r="AL28" s="86" t="str">
        <f>IF(DSHS!G25="","","x")</f>
        <v/>
      </c>
      <c r="AM28" s="77"/>
      <c r="AN28" s="77"/>
      <c r="AO28" s="77"/>
      <c r="AP28" s="77"/>
    </row>
    <row r="29" spans="1:42" ht="21" customHeight="1" x14ac:dyDescent="0.25">
      <c r="A29" s="70">
        <f>IF(DSHS!A26="","",DSHS!A26)</f>
        <v>25</v>
      </c>
      <c r="B29" s="70" t="str">
        <f>IF(DSHS!B26="","",PROPER(DSHS!B26))</f>
        <v/>
      </c>
      <c r="C29" s="70" t="str">
        <f>IF(DSHS!C26="","",DSHS!C26)</f>
        <v/>
      </c>
      <c r="D29" s="71" t="str">
        <f>IF(DSHS!D26="","","X")</f>
        <v/>
      </c>
      <c r="E29" s="71" t="str">
        <f t="shared" si="0"/>
        <v/>
      </c>
      <c r="F29" s="72"/>
      <c r="G29" s="71" t="str">
        <f t="shared" si="1"/>
        <v/>
      </c>
      <c r="H29" s="72"/>
      <c r="I29" s="71" t="str">
        <f t="shared" si="2"/>
        <v/>
      </c>
      <c r="J29" s="72"/>
      <c r="K29" s="71" t="str">
        <f t="shared" si="3"/>
        <v/>
      </c>
      <c r="L29" s="72"/>
      <c r="M29" s="71" t="str">
        <f t="shared" si="4"/>
        <v/>
      </c>
      <c r="N29" s="72"/>
      <c r="O29" s="71" t="str">
        <f t="shared" si="5"/>
        <v/>
      </c>
      <c r="P29" s="72"/>
      <c r="Q29" s="71" t="str">
        <f t="shared" si="6"/>
        <v/>
      </c>
      <c r="R29" s="72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4"/>
      <c r="AF29" s="77"/>
      <c r="AG29" s="77"/>
      <c r="AH29" s="77"/>
      <c r="AI29" s="77"/>
      <c r="AJ29" s="77"/>
      <c r="AK29" s="96" t="str">
        <f>IF(OR(DSHS!F26="",PROPER(DSHS!F26)="Kinh"),"","x")</f>
        <v/>
      </c>
      <c r="AL29" s="86" t="str">
        <f>IF(DSHS!G26="","","x")</f>
        <v/>
      </c>
      <c r="AM29" s="77"/>
      <c r="AN29" s="77"/>
      <c r="AO29" s="77"/>
      <c r="AP29" s="77"/>
    </row>
    <row r="30" spans="1:42" ht="21" customHeight="1" x14ac:dyDescent="0.25">
      <c r="A30" s="70">
        <f>IF(DSHS!A27="","",DSHS!A27)</f>
        <v>26</v>
      </c>
      <c r="B30" s="70" t="str">
        <f>IF(DSHS!B27="","",PROPER(DSHS!B27))</f>
        <v/>
      </c>
      <c r="C30" s="70" t="str">
        <f>IF(DSHS!C27="","",DSHS!C27)</f>
        <v/>
      </c>
      <c r="D30" s="71" t="str">
        <f>IF(DSHS!D27="","","X")</f>
        <v/>
      </c>
      <c r="E30" s="71" t="str">
        <f t="shared" si="0"/>
        <v/>
      </c>
      <c r="F30" s="72"/>
      <c r="G30" s="71" t="str">
        <f t="shared" si="1"/>
        <v/>
      </c>
      <c r="H30" s="72"/>
      <c r="I30" s="71" t="str">
        <f t="shared" si="2"/>
        <v/>
      </c>
      <c r="J30" s="72"/>
      <c r="K30" s="71" t="str">
        <f t="shared" si="3"/>
        <v/>
      </c>
      <c r="L30" s="72"/>
      <c r="M30" s="71" t="str">
        <f t="shared" si="4"/>
        <v/>
      </c>
      <c r="N30" s="72"/>
      <c r="O30" s="71" t="str">
        <f t="shared" si="5"/>
        <v/>
      </c>
      <c r="P30" s="72"/>
      <c r="Q30" s="71" t="str">
        <f t="shared" si="6"/>
        <v/>
      </c>
      <c r="R30" s="72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4"/>
      <c r="AF30" s="77"/>
      <c r="AG30" s="77"/>
      <c r="AH30" s="77"/>
      <c r="AI30" s="77"/>
      <c r="AJ30" s="77"/>
      <c r="AK30" s="96" t="str">
        <f>IF(OR(DSHS!F27="",PROPER(DSHS!F27)="Kinh"),"","x")</f>
        <v/>
      </c>
      <c r="AL30" s="86" t="str">
        <f>IF(DSHS!G27="","","x")</f>
        <v/>
      </c>
      <c r="AM30" s="77"/>
      <c r="AN30" s="77"/>
      <c r="AO30" s="77"/>
      <c r="AP30" s="77"/>
    </row>
    <row r="31" spans="1:42" ht="21" customHeight="1" x14ac:dyDescent="0.25">
      <c r="A31" s="70">
        <f>IF(DSHS!A28="","",DSHS!A28)</f>
        <v>27</v>
      </c>
      <c r="B31" s="70" t="str">
        <f>IF(DSHS!B28="","",PROPER(DSHS!B28))</f>
        <v/>
      </c>
      <c r="C31" s="70" t="str">
        <f>IF(DSHS!C28="","",DSHS!C28)</f>
        <v/>
      </c>
      <c r="D31" s="71" t="str">
        <f>IF(DSHS!D28="","","X")</f>
        <v/>
      </c>
      <c r="E31" s="71" t="str">
        <f t="shared" si="0"/>
        <v/>
      </c>
      <c r="F31" s="72"/>
      <c r="G31" s="71" t="str">
        <f t="shared" si="1"/>
        <v/>
      </c>
      <c r="H31" s="72"/>
      <c r="I31" s="71" t="str">
        <f t="shared" si="2"/>
        <v/>
      </c>
      <c r="J31" s="72"/>
      <c r="K31" s="71" t="str">
        <f t="shared" si="3"/>
        <v/>
      </c>
      <c r="L31" s="72"/>
      <c r="M31" s="71" t="str">
        <f t="shared" si="4"/>
        <v/>
      </c>
      <c r="N31" s="72"/>
      <c r="O31" s="71" t="str">
        <f t="shared" si="5"/>
        <v/>
      </c>
      <c r="P31" s="72"/>
      <c r="Q31" s="71" t="str">
        <f t="shared" si="6"/>
        <v/>
      </c>
      <c r="R31" s="72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4"/>
      <c r="AF31" s="77"/>
      <c r="AG31" s="77"/>
      <c r="AH31" s="77"/>
      <c r="AI31" s="77"/>
      <c r="AJ31" s="77"/>
      <c r="AK31" s="96" t="str">
        <f>IF(OR(DSHS!F28="",PROPER(DSHS!F28)="Kinh"),"","x")</f>
        <v/>
      </c>
      <c r="AL31" s="86" t="str">
        <f>IF(DSHS!G28="","","x")</f>
        <v/>
      </c>
      <c r="AM31" s="77"/>
      <c r="AN31" s="77"/>
      <c r="AO31" s="77"/>
      <c r="AP31" s="77"/>
    </row>
    <row r="32" spans="1:42" ht="21" customHeight="1" x14ac:dyDescent="0.25">
      <c r="A32" s="70">
        <f>IF(DSHS!A29="","",DSHS!A29)</f>
        <v>28</v>
      </c>
      <c r="B32" s="70" t="str">
        <f>IF(DSHS!B29="","",PROPER(DSHS!B29))</f>
        <v/>
      </c>
      <c r="C32" s="70" t="str">
        <f>IF(DSHS!C29="","",DSHS!C29)</f>
        <v/>
      </c>
      <c r="D32" s="71" t="str">
        <f>IF(DSHS!D29="","","X")</f>
        <v/>
      </c>
      <c r="E32" s="71" t="str">
        <f t="shared" si="0"/>
        <v/>
      </c>
      <c r="F32" s="72"/>
      <c r="G32" s="71" t="str">
        <f t="shared" si="1"/>
        <v/>
      </c>
      <c r="H32" s="72"/>
      <c r="I32" s="71" t="str">
        <f t="shared" si="2"/>
        <v/>
      </c>
      <c r="J32" s="72"/>
      <c r="K32" s="71" t="str">
        <f t="shared" si="3"/>
        <v/>
      </c>
      <c r="L32" s="72"/>
      <c r="M32" s="71" t="str">
        <f t="shared" si="4"/>
        <v/>
      </c>
      <c r="N32" s="72"/>
      <c r="O32" s="71" t="str">
        <f t="shared" si="5"/>
        <v/>
      </c>
      <c r="P32" s="72"/>
      <c r="Q32" s="71" t="str">
        <f t="shared" si="6"/>
        <v/>
      </c>
      <c r="R32" s="72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4"/>
      <c r="AF32" s="77"/>
      <c r="AG32" s="77"/>
      <c r="AH32" s="77"/>
      <c r="AI32" s="77"/>
      <c r="AJ32" s="77"/>
      <c r="AK32" s="96" t="str">
        <f>IF(OR(DSHS!F29="",PROPER(DSHS!F29)="Kinh"),"","x")</f>
        <v/>
      </c>
      <c r="AL32" s="86" t="str">
        <f>IF(DSHS!G29="","","x")</f>
        <v/>
      </c>
      <c r="AM32" s="77"/>
      <c r="AN32" s="77"/>
      <c r="AO32" s="77"/>
      <c r="AP32" s="77"/>
    </row>
    <row r="33" spans="1:42" ht="21" customHeight="1" x14ac:dyDescent="0.25">
      <c r="A33" s="70">
        <f>IF(DSHS!A30="","",DSHS!A30)</f>
        <v>29</v>
      </c>
      <c r="B33" s="70" t="str">
        <f>IF(DSHS!B30="","",PROPER(DSHS!B30))</f>
        <v/>
      </c>
      <c r="C33" s="70" t="str">
        <f>IF(DSHS!C30="","",DSHS!C30)</f>
        <v/>
      </c>
      <c r="D33" s="71" t="str">
        <f>IF(DSHS!D30="","","X")</f>
        <v/>
      </c>
      <c r="E33" s="71" t="str">
        <f t="shared" si="0"/>
        <v/>
      </c>
      <c r="F33" s="72"/>
      <c r="G33" s="71" t="str">
        <f t="shared" si="1"/>
        <v/>
      </c>
      <c r="H33" s="72"/>
      <c r="I33" s="71" t="str">
        <f t="shared" si="2"/>
        <v/>
      </c>
      <c r="J33" s="72"/>
      <c r="K33" s="71" t="str">
        <f t="shared" si="3"/>
        <v/>
      </c>
      <c r="L33" s="72"/>
      <c r="M33" s="71" t="str">
        <f t="shared" si="4"/>
        <v/>
      </c>
      <c r="N33" s="72"/>
      <c r="O33" s="71" t="str">
        <f t="shared" si="5"/>
        <v/>
      </c>
      <c r="P33" s="72"/>
      <c r="Q33" s="71" t="str">
        <f t="shared" si="6"/>
        <v/>
      </c>
      <c r="R33" s="72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4"/>
      <c r="AF33" s="77"/>
      <c r="AG33" s="77"/>
      <c r="AH33" s="77"/>
      <c r="AI33" s="77"/>
      <c r="AJ33" s="77"/>
      <c r="AK33" s="96" t="str">
        <f>IF(OR(DSHS!F30="",PROPER(DSHS!F30)="Kinh"),"","x")</f>
        <v/>
      </c>
      <c r="AL33" s="86" t="str">
        <f>IF(DSHS!G30="","","x")</f>
        <v/>
      </c>
      <c r="AM33" s="77"/>
      <c r="AN33" s="77"/>
      <c r="AO33" s="77"/>
      <c r="AP33" s="77"/>
    </row>
    <row r="34" spans="1:42" ht="21" customHeight="1" x14ac:dyDescent="0.25">
      <c r="A34" s="70">
        <f>IF(DSHS!A31="","",DSHS!A31)</f>
        <v>30</v>
      </c>
      <c r="B34" s="70" t="str">
        <f>IF(DSHS!B31="","",PROPER(DSHS!B31))</f>
        <v/>
      </c>
      <c r="C34" s="70" t="str">
        <f>IF(DSHS!C31="","",DSHS!C31)</f>
        <v/>
      </c>
      <c r="D34" s="71" t="str">
        <f>IF(DSHS!D31="","","X")</f>
        <v/>
      </c>
      <c r="E34" s="71" t="str">
        <f t="shared" si="0"/>
        <v/>
      </c>
      <c r="F34" s="72"/>
      <c r="G34" s="71" t="str">
        <f t="shared" si="1"/>
        <v/>
      </c>
      <c r="H34" s="72"/>
      <c r="I34" s="71" t="str">
        <f t="shared" si="2"/>
        <v/>
      </c>
      <c r="J34" s="72"/>
      <c r="K34" s="71" t="str">
        <f t="shared" si="3"/>
        <v/>
      </c>
      <c r="L34" s="72"/>
      <c r="M34" s="71" t="str">
        <f t="shared" si="4"/>
        <v/>
      </c>
      <c r="N34" s="72"/>
      <c r="O34" s="71" t="str">
        <f t="shared" si="5"/>
        <v/>
      </c>
      <c r="P34" s="72"/>
      <c r="Q34" s="71" t="str">
        <f t="shared" si="6"/>
        <v/>
      </c>
      <c r="R34" s="72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4"/>
      <c r="AF34" s="77"/>
      <c r="AG34" s="77"/>
      <c r="AH34" s="77"/>
      <c r="AI34" s="77"/>
      <c r="AJ34" s="77"/>
      <c r="AK34" s="96" t="str">
        <f>IF(OR(DSHS!F31="",PROPER(DSHS!F31)="Kinh"),"","x")</f>
        <v/>
      </c>
      <c r="AL34" s="86" t="str">
        <f>IF(DSHS!G31="","","x")</f>
        <v/>
      </c>
      <c r="AM34" s="77"/>
      <c r="AN34" s="77"/>
      <c r="AO34" s="77"/>
      <c r="AP34" s="77"/>
    </row>
    <row r="35" spans="1:42" ht="21" customHeight="1" x14ac:dyDescent="0.25">
      <c r="A35" s="70">
        <f>IF(DSHS!A32="","",DSHS!A32)</f>
        <v>31</v>
      </c>
      <c r="B35" s="70" t="str">
        <f>IF(DSHS!B32="","",PROPER(DSHS!B32))</f>
        <v/>
      </c>
      <c r="C35" s="70" t="str">
        <f>IF(DSHS!C32="","",DSHS!C32)</f>
        <v/>
      </c>
      <c r="D35" s="71" t="str">
        <f>IF(DSHS!D32="","","X")</f>
        <v/>
      </c>
      <c r="E35" s="71" t="str">
        <f t="shared" si="0"/>
        <v/>
      </c>
      <c r="F35" s="72"/>
      <c r="G35" s="71" t="str">
        <f t="shared" si="1"/>
        <v/>
      </c>
      <c r="H35" s="72"/>
      <c r="I35" s="71" t="str">
        <f t="shared" si="2"/>
        <v/>
      </c>
      <c r="J35" s="72"/>
      <c r="K35" s="71" t="str">
        <f t="shared" si="3"/>
        <v/>
      </c>
      <c r="L35" s="72"/>
      <c r="M35" s="71" t="str">
        <f t="shared" si="4"/>
        <v/>
      </c>
      <c r="N35" s="72"/>
      <c r="O35" s="71" t="str">
        <f t="shared" si="5"/>
        <v/>
      </c>
      <c r="P35" s="72"/>
      <c r="Q35" s="71" t="str">
        <f t="shared" si="6"/>
        <v/>
      </c>
      <c r="R35" s="72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77"/>
      <c r="AG35" s="77"/>
      <c r="AH35" s="77"/>
      <c r="AI35" s="77"/>
      <c r="AJ35" s="77"/>
      <c r="AK35" s="96" t="str">
        <f>IF(OR(DSHS!F32="",PROPER(DSHS!F32)="Kinh"),"","x")</f>
        <v/>
      </c>
      <c r="AL35" s="86" t="str">
        <f>IF(DSHS!G32="","","x")</f>
        <v/>
      </c>
      <c r="AM35" s="77"/>
      <c r="AN35" s="77"/>
      <c r="AO35" s="77"/>
      <c r="AP35" s="77"/>
    </row>
    <row r="36" spans="1:42" ht="21" customHeight="1" x14ac:dyDescent="0.25">
      <c r="A36" s="70">
        <f>IF(DSHS!A33="","",DSHS!A33)</f>
        <v>32</v>
      </c>
      <c r="B36" s="70" t="str">
        <f>IF(DSHS!B33="","",PROPER(DSHS!B33))</f>
        <v/>
      </c>
      <c r="C36" s="70" t="str">
        <f>IF(DSHS!C33="","",DSHS!C33)</f>
        <v/>
      </c>
      <c r="D36" s="71" t="str">
        <f>IF(DSHS!D33="","","X")</f>
        <v/>
      </c>
      <c r="E36" s="71" t="str">
        <f t="shared" si="0"/>
        <v/>
      </c>
      <c r="F36" s="72"/>
      <c r="G36" s="71" t="str">
        <f t="shared" si="1"/>
        <v/>
      </c>
      <c r="H36" s="72"/>
      <c r="I36" s="71" t="str">
        <f t="shared" si="2"/>
        <v/>
      </c>
      <c r="J36" s="72"/>
      <c r="K36" s="71" t="str">
        <f t="shared" si="3"/>
        <v/>
      </c>
      <c r="L36" s="72"/>
      <c r="M36" s="71" t="str">
        <f t="shared" si="4"/>
        <v/>
      </c>
      <c r="N36" s="72"/>
      <c r="O36" s="71" t="str">
        <f t="shared" si="5"/>
        <v/>
      </c>
      <c r="P36" s="72"/>
      <c r="Q36" s="71" t="str">
        <f t="shared" si="6"/>
        <v/>
      </c>
      <c r="R36" s="72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4"/>
      <c r="AF36" s="77"/>
      <c r="AG36" s="77"/>
      <c r="AH36" s="77"/>
      <c r="AI36" s="77"/>
      <c r="AJ36" s="77"/>
      <c r="AK36" s="96" t="str">
        <f>IF(OR(DSHS!F33="",PROPER(DSHS!F33)="Kinh"),"","x")</f>
        <v/>
      </c>
      <c r="AL36" s="86" t="str">
        <f>IF(DSHS!G33="","","x")</f>
        <v/>
      </c>
      <c r="AM36" s="77"/>
      <c r="AN36" s="77"/>
      <c r="AO36" s="77"/>
      <c r="AP36" s="77"/>
    </row>
    <row r="37" spans="1:42" ht="21" customHeight="1" x14ac:dyDescent="0.25">
      <c r="A37" s="70">
        <f>IF(DSHS!A34="","",DSHS!A34)</f>
        <v>33</v>
      </c>
      <c r="B37" s="70" t="str">
        <f>IF(DSHS!B34="","",PROPER(DSHS!B34))</f>
        <v/>
      </c>
      <c r="C37" s="70" t="str">
        <f>IF(DSHS!C34="","",DSHS!C34)</f>
        <v/>
      </c>
      <c r="D37" s="71" t="str">
        <f>IF(DSHS!D34="","","X")</f>
        <v/>
      </c>
      <c r="E37" s="71" t="str">
        <f t="shared" si="0"/>
        <v/>
      </c>
      <c r="F37" s="72"/>
      <c r="G37" s="71" t="str">
        <f t="shared" si="1"/>
        <v/>
      </c>
      <c r="H37" s="72"/>
      <c r="I37" s="71" t="str">
        <f t="shared" si="2"/>
        <v/>
      </c>
      <c r="J37" s="72"/>
      <c r="K37" s="71" t="str">
        <f t="shared" si="3"/>
        <v/>
      </c>
      <c r="L37" s="72"/>
      <c r="M37" s="71" t="str">
        <f t="shared" si="4"/>
        <v/>
      </c>
      <c r="N37" s="72"/>
      <c r="O37" s="71" t="str">
        <f t="shared" si="5"/>
        <v/>
      </c>
      <c r="P37" s="72"/>
      <c r="Q37" s="71" t="str">
        <f t="shared" si="6"/>
        <v/>
      </c>
      <c r="R37" s="72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4"/>
      <c r="AF37" s="77"/>
      <c r="AG37" s="77"/>
      <c r="AH37" s="77"/>
      <c r="AI37" s="77"/>
      <c r="AJ37" s="77"/>
      <c r="AK37" s="96" t="str">
        <f>IF(OR(DSHS!F34="",PROPER(DSHS!F34)="Kinh"),"","x")</f>
        <v/>
      </c>
      <c r="AL37" s="86" t="str">
        <f>IF(DSHS!G34="","","x")</f>
        <v/>
      </c>
      <c r="AM37" s="77"/>
      <c r="AN37" s="77"/>
      <c r="AO37" s="77"/>
      <c r="AP37" s="77"/>
    </row>
    <row r="38" spans="1:42" ht="21" customHeight="1" x14ac:dyDescent="0.25">
      <c r="A38" s="70">
        <f>IF(DSHS!A35="","",DSHS!A35)</f>
        <v>34</v>
      </c>
      <c r="B38" s="70" t="str">
        <f>IF(DSHS!B35="","",PROPER(DSHS!B35))</f>
        <v/>
      </c>
      <c r="C38" s="70" t="str">
        <f>IF(DSHS!C35="","",DSHS!C35)</f>
        <v/>
      </c>
      <c r="D38" s="71" t="str">
        <f>IF(DSHS!D35="","","X")</f>
        <v/>
      </c>
      <c r="E38" s="71" t="str">
        <f t="shared" si="0"/>
        <v/>
      </c>
      <c r="F38" s="72"/>
      <c r="G38" s="71" t="str">
        <f t="shared" si="1"/>
        <v/>
      </c>
      <c r="H38" s="72"/>
      <c r="I38" s="71" t="str">
        <f t="shared" si="2"/>
        <v/>
      </c>
      <c r="J38" s="72"/>
      <c r="K38" s="71" t="str">
        <f t="shared" si="3"/>
        <v/>
      </c>
      <c r="L38" s="72"/>
      <c r="M38" s="71" t="str">
        <f t="shared" si="4"/>
        <v/>
      </c>
      <c r="N38" s="72"/>
      <c r="O38" s="71" t="str">
        <f t="shared" si="5"/>
        <v/>
      </c>
      <c r="P38" s="72"/>
      <c r="Q38" s="71" t="str">
        <f t="shared" si="6"/>
        <v/>
      </c>
      <c r="R38" s="72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4"/>
      <c r="AF38" s="77"/>
      <c r="AG38" s="77"/>
      <c r="AH38" s="77"/>
      <c r="AI38" s="77"/>
      <c r="AJ38" s="77"/>
      <c r="AK38" s="96" t="str">
        <f>IF(OR(DSHS!F35="",PROPER(DSHS!F35)="Kinh"),"","x")</f>
        <v/>
      </c>
      <c r="AL38" s="86" t="str">
        <f>IF(DSHS!G35="","","x")</f>
        <v/>
      </c>
      <c r="AM38" s="77"/>
      <c r="AN38" s="77"/>
      <c r="AO38" s="77"/>
      <c r="AP38" s="77"/>
    </row>
    <row r="39" spans="1:42" ht="21" customHeight="1" x14ac:dyDescent="0.25">
      <c r="A39" s="70">
        <f>IF(DSHS!A36="","",DSHS!A36)</f>
        <v>35</v>
      </c>
      <c r="B39" s="70" t="str">
        <f>IF(DSHS!B36="","",PROPER(DSHS!B36))</f>
        <v/>
      </c>
      <c r="C39" s="70" t="str">
        <f>IF(DSHS!C36="","",DSHS!C36)</f>
        <v/>
      </c>
      <c r="D39" s="71" t="str">
        <f>IF(DSHS!D36="","","X")</f>
        <v/>
      </c>
      <c r="E39" s="71" t="str">
        <f t="shared" si="0"/>
        <v/>
      </c>
      <c r="F39" s="72"/>
      <c r="G39" s="71" t="str">
        <f t="shared" si="1"/>
        <v/>
      </c>
      <c r="H39" s="72"/>
      <c r="I39" s="71" t="str">
        <f t="shared" si="2"/>
        <v/>
      </c>
      <c r="J39" s="72"/>
      <c r="K39" s="71" t="str">
        <f t="shared" si="3"/>
        <v/>
      </c>
      <c r="L39" s="72"/>
      <c r="M39" s="71" t="str">
        <f t="shared" si="4"/>
        <v/>
      </c>
      <c r="N39" s="72"/>
      <c r="O39" s="71" t="str">
        <f t="shared" si="5"/>
        <v/>
      </c>
      <c r="P39" s="72"/>
      <c r="Q39" s="71" t="str">
        <f t="shared" si="6"/>
        <v/>
      </c>
      <c r="R39" s="72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4"/>
      <c r="AF39" s="77"/>
      <c r="AG39" s="77"/>
      <c r="AH39" s="77"/>
      <c r="AI39" s="77"/>
      <c r="AJ39" s="77"/>
      <c r="AK39" s="96" t="str">
        <f>IF(OR(DSHS!F36="",PROPER(DSHS!F36)="Kinh"),"","x")</f>
        <v/>
      </c>
      <c r="AL39" s="86" t="str">
        <f>IF(DSHS!G36="","","x")</f>
        <v/>
      </c>
      <c r="AM39" s="77"/>
      <c r="AN39" s="77"/>
      <c r="AO39" s="77"/>
      <c r="AP39" s="77"/>
    </row>
    <row r="40" spans="1:42" ht="18.75" x14ac:dyDescent="0.25">
      <c r="A40" s="70" t="str">
        <f>IF(DSHS!A37="","",DSHS!A37)</f>
        <v/>
      </c>
      <c r="B40" s="70" t="str">
        <f>IF(DSHS!B37="","",PROPER(DSHS!B37))</f>
        <v/>
      </c>
      <c r="C40" s="70" t="str">
        <f>IF(DSHS!C37="","",DSHS!C37)</f>
        <v/>
      </c>
      <c r="D40" s="71" t="str">
        <f>IF(DSHS!D37="","","X")</f>
        <v/>
      </c>
      <c r="E40" s="71" t="str">
        <f t="shared" si="0"/>
        <v/>
      </c>
      <c r="F40" s="99"/>
      <c r="G40" s="100" t="str">
        <f t="shared" si="1"/>
        <v/>
      </c>
      <c r="H40" s="99"/>
      <c r="I40" s="100" t="str">
        <f t="shared" si="2"/>
        <v/>
      </c>
      <c r="J40" s="99"/>
      <c r="K40" s="100" t="str">
        <f t="shared" si="3"/>
        <v/>
      </c>
      <c r="L40" s="99"/>
      <c r="M40" s="100" t="str">
        <f t="shared" si="4"/>
        <v/>
      </c>
      <c r="N40" s="99"/>
      <c r="O40" s="100" t="str">
        <f t="shared" si="5"/>
        <v/>
      </c>
      <c r="P40" s="99"/>
      <c r="Q40" s="71" t="str">
        <f t="shared" si="6"/>
        <v/>
      </c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95"/>
      <c r="AF40" s="77"/>
      <c r="AG40" s="77"/>
      <c r="AH40" s="77"/>
      <c r="AI40" s="77"/>
      <c r="AJ40" s="77"/>
      <c r="AK40" s="96" t="str">
        <f>IF(OR(DSHS!F37="",PROPER(DSHS!F37)="Kinh"),"","x")</f>
        <v/>
      </c>
      <c r="AL40" s="86" t="str">
        <f>IF(DSHS!G37="","","x")</f>
        <v/>
      </c>
      <c r="AM40" s="77"/>
      <c r="AN40" s="77"/>
      <c r="AO40" s="77"/>
      <c r="AP40" s="77"/>
    </row>
    <row r="41" spans="1:42" ht="18.75" x14ac:dyDescent="0.25">
      <c r="A41" s="70" t="str">
        <f>IF(DSHS!A38="","",DSHS!A38)</f>
        <v/>
      </c>
      <c r="B41" s="70" t="str">
        <f>IF(DSHS!B38="","",PROPER(DSHS!B38))</f>
        <v/>
      </c>
      <c r="C41" s="70" t="str">
        <f>IF(DSHS!C38="","",DSHS!C38)</f>
        <v/>
      </c>
      <c r="D41" s="71" t="str">
        <f>IF(DSHS!D38="","","X")</f>
        <v/>
      </c>
      <c r="E41" s="71" t="str">
        <f t="shared" si="0"/>
        <v/>
      </c>
      <c r="F41" s="99"/>
      <c r="G41" s="100" t="str">
        <f t="shared" si="1"/>
        <v/>
      </c>
      <c r="H41" s="99"/>
      <c r="I41" s="100" t="str">
        <f t="shared" si="2"/>
        <v/>
      </c>
      <c r="J41" s="99"/>
      <c r="K41" s="100" t="str">
        <f t="shared" si="3"/>
        <v/>
      </c>
      <c r="L41" s="99"/>
      <c r="M41" s="100" t="str">
        <f t="shared" si="4"/>
        <v/>
      </c>
      <c r="N41" s="99"/>
      <c r="O41" s="100" t="str">
        <f t="shared" si="5"/>
        <v/>
      </c>
      <c r="P41" s="99"/>
      <c r="Q41" s="71" t="str">
        <f t="shared" si="6"/>
        <v/>
      </c>
      <c r="R41" s="101"/>
      <c r="S41" s="101"/>
      <c r="T41" s="101"/>
      <c r="U41" s="101"/>
      <c r="V41" s="101"/>
      <c r="W41" s="102"/>
      <c r="X41" s="101"/>
      <c r="Y41" s="101"/>
      <c r="Z41" s="101"/>
      <c r="AA41" s="101"/>
      <c r="AB41" s="101"/>
      <c r="AC41" s="101"/>
      <c r="AD41" s="101"/>
      <c r="AE41" s="95"/>
      <c r="AF41" s="77"/>
      <c r="AG41" s="77"/>
      <c r="AH41" s="77"/>
      <c r="AI41" s="77"/>
      <c r="AJ41" s="77"/>
      <c r="AK41" s="96" t="str">
        <f>IF(OR(DSHS!F38="",PROPER(DSHS!F38)="Kinh"),"","x")</f>
        <v/>
      </c>
      <c r="AL41" s="86" t="str">
        <f>IF(DSHS!G38="","","x")</f>
        <v/>
      </c>
      <c r="AM41" s="77"/>
      <c r="AN41" s="77"/>
      <c r="AO41" s="77"/>
      <c r="AP41" s="77"/>
    </row>
    <row r="42" spans="1:42" ht="18.75" x14ac:dyDescent="0.25">
      <c r="A42" s="70" t="str">
        <f>IF(DSHS!A39="","",DSHS!A39)</f>
        <v/>
      </c>
      <c r="B42" s="70" t="str">
        <f>IF(DSHS!B39="","",PROPER(DSHS!B39))</f>
        <v/>
      </c>
      <c r="C42" s="70" t="str">
        <f>IF(DSHS!C39="","",DSHS!C39)</f>
        <v/>
      </c>
      <c r="D42" s="71" t="str">
        <f>IF(DSHS!D39="","","X")</f>
        <v/>
      </c>
      <c r="E42" s="71" t="str">
        <f t="shared" si="0"/>
        <v/>
      </c>
      <c r="F42" s="99"/>
      <c r="G42" s="100" t="str">
        <f t="shared" si="1"/>
        <v/>
      </c>
      <c r="H42" s="99"/>
      <c r="I42" s="100" t="str">
        <f t="shared" si="2"/>
        <v/>
      </c>
      <c r="J42" s="99"/>
      <c r="K42" s="100" t="str">
        <f t="shared" si="3"/>
        <v/>
      </c>
      <c r="L42" s="99"/>
      <c r="M42" s="100" t="str">
        <f t="shared" si="4"/>
        <v/>
      </c>
      <c r="N42" s="99"/>
      <c r="O42" s="100" t="str">
        <f t="shared" si="5"/>
        <v/>
      </c>
      <c r="P42" s="99"/>
      <c r="Q42" s="71" t="str">
        <f t="shared" si="6"/>
        <v/>
      </c>
      <c r="R42" s="101"/>
      <c r="S42" s="101"/>
      <c r="T42" s="101"/>
      <c r="U42" s="101"/>
      <c r="V42" s="101"/>
      <c r="W42" s="102"/>
      <c r="X42" s="101"/>
      <c r="Y42" s="101"/>
      <c r="Z42" s="101"/>
      <c r="AA42" s="101"/>
      <c r="AB42" s="101"/>
      <c r="AC42" s="101"/>
      <c r="AD42" s="101"/>
      <c r="AE42" s="95"/>
      <c r="AF42" s="77"/>
      <c r="AG42" s="77"/>
      <c r="AH42" s="77"/>
      <c r="AI42" s="77"/>
      <c r="AJ42" s="77"/>
      <c r="AK42" s="96" t="str">
        <f>IF(OR(DSHS!F39="",PROPER(DSHS!F39)="Kinh"),"","x")</f>
        <v/>
      </c>
      <c r="AL42" s="86" t="str">
        <f>IF(DSHS!G39="","","x")</f>
        <v/>
      </c>
      <c r="AM42" s="77"/>
      <c r="AN42" s="77"/>
      <c r="AO42" s="77"/>
      <c r="AP42" s="77"/>
    </row>
    <row r="43" spans="1:42" ht="18.75" x14ac:dyDescent="0.25">
      <c r="A43" s="70" t="str">
        <f>IF(DSHS!A40="","",DSHS!A40)</f>
        <v/>
      </c>
      <c r="B43" s="70" t="str">
        <f>IF(DSHS!B40="","",PROPER(DSHS!B40))</f>
        <v/>
      </c>
      <c r="C43" s="70" t="str">
        <f>IF(DSHS!C40="","",DSHS!C40)</f>
        <v/>
      </c>
      <c r="D43" s="71" t="str">
        <f>IF(DSHS!D40="","","X")</f>
        <v/>
      </c>
      <c r="E43" s="71" t="str">
        <f t="shared" si="0"/>
        <v/>
      </c>
      <c r="F43" s="99"/>
      <c r="G43" s="100" t="str">
        <f t="shared" si="1"/>
        <v/>
      </c>
      <c r="H43" s="99"/>
      <c r="I43" s="100" t="str">
        <f t="shared" si="2"/>
        <v/>
      </c>
      <c r="J43" s="99"/>
      <c r="K43" s="100" t="str">
        <f t="shared" si="3"/>
        <v/>
      </c>
      <c r="L43" s="99"/>
      <c r="M43" s="100" t="str">
        <f t="shared" si="4"/>
        <v/>
      </c>
      <c r="N43" s="99"/>
      <c r="O43" s="100" t="str">
        <f t="shared" si="5"/>
        <v/>
      </c>
      <c r="P43" s="99"/>
      <c r="Q43" s="71" t="str">
        <f t="shared" si="6"/>
        <v/>
      </c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95"/>
      <c r="AF43" s="77"/>
      <c r="AG43" s="77"/>
      <c r="AH43" s="77"/>
      <c r="AI43" s="77"/>
      <c r="AJ43" s="77"/>
      <c r="AK43" s="96" t="str">
        <f>IF(OR(DSHS!F40="",PROPER(DSHS!F40)="Kinh"),"","x")</f>
        <v/>
      </c>
      <c r="AL43" s="86" t="str">
        <f>IF(DSHS!G40="","","x")</f>
        <v/>
      </c>
      <c r="AM43" s="77"/>
      <c r="AN43" s="77"/>
      <c r="AO43" s="77"/>
      <c r="AP43" s="77"/>
    </row>
    <row r="44" spans="1:42" ht="18.75" x14ac:dyDescent="0.25">
      <c r="A44" s="70" t="str">
        <f>IF(DSHS!A41="","",DSHS!A41)</f>
        <v/>
      </c>
      <c r="B44" s="70" t="str">
        <f>IF(DSHS!B41="","",PROPER(DSHS!B41))</f>
        <v/>
      </c>
      <c r="C44" s="70" t="str">
        <f>IF(DSHS!C41="","",DSHS!C41)</f>
        <v/>
      </c>
      <c r="D44" s="71" t="str">
        <f>IF(DSHS!D41="","","X")</f>
        <v/>
      </c>
      <c r="E44" s="71" t="str">
        <f t="shared" si="0"/>
        <v/>
      </c>
      <c r="F44" s="99"/>
      <c r="G44" s="100" t="str">
        <f t="shared" si="1"/>
        <v/>
      </c>
      <c r="H44" s="99"/>
      <c r="I44" s="100" t="str">
        <f t="shared" si="2"/>
        <v/>
      </c>
      <c r="J44" s="99"/>
      <c r="K44" s="100" t="str">
        <f t="shared" si="3"/>
        <v/>
      </c>
      <c r="L44" s="99"/>
      <c r="M44" s="100" t="str">
        <f t="shared" si="4"/>
        <v/>
      </c>
      <c r="N44" s="99"/>
      <c r="O44" s="100" t="str">
        <f t="shared" si="5"/>
        <v/>
      </c>
      <c r="P44" s="99"/>
      <c r="Q44" s="71" t="str">
        <f t="shared" si="6"/>
        <v/>
      </c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95"/>
      <c r="AF44" s="77"/>
      <c r="AG44" s="77"/>
      <c r="AH44" s="77"/>
      <c r="AI44" s="77"/>
      <c r="AJ44" s="77"/>
      <c r="AK44" s="96" t="str">
        <f>IF(OR(DSHS!F41="",PROPER(DSHS!F41)="Kinh"),"","x")</f>
        <v/>
      </c>
      <c r="AL44" s="86" t="str">
        <f>IF(DSHS!G41="","","x")</f>
        <v/>
      </c>
      <c r="AM44" s="77"/>
      <c r="AN44" s="77"/>
      <c r="AO44" s="77"/>
      <c r="AP44" s="77"/>
    </row>
    <row r="45" spans="1:42" ht="18.75" x14ac:dyDescent="0.25">
      <c r="A45" s="78" t="str">
        <f>IF(DSHS!A42="","",DSHS!A42)</f>
        <v/>
      </c>
      <c r="B45" s="78" t="str">
        <f>IF(DSHS!B42="","",PROPER(DSHS!B42))</f>
        <v/>
      </c>
      <c r="C45" s="78" t="str">
        <f>IF(DSHS!C42="","",DSHS!C42)</f>
        <v/>
      </c>
      <c r="D45" s="75" t="str">
        <f>IF(DSHS!D42="","","X")</f>
        <v/>
      </c>
      <c r="E45" s="79" t="str">
        <f t="shared" si="0"/>
        <v/>
      </c>
      <c r="F45" s="80"/>
      <c r="G45" s="81" t="str">
        <f t="shared" si="1"/>
        <v/>
      </c>
      <c r="H45" s="80"/>
      <c r="I45" s="81" t="str">
        <f t="shared" si="2"/>
        <v/>
      </c>
      <c r="J45" s="80"/>
      <c r="K45" s="81" t="str">
        <f t="shared" si="3"/>
        <v/>
      </c>
      <c r="L45" s="80"/>
      <c r="M45" s="81" t="str">
        <f t="shared" si="4"/>
        <v/>
      </c>
      <c r="N45" s="80"/>
      <c r="O45" s="81" t="str">
        <f t="shared" si="5"/>
        <v/>
      </c>
      <c r="P45" s="80"/>
      <c r="Q45" s="79" t="str">
        <f t="shared" si="6"/>
        <v/>
      </c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7"/>
      <c r="AF45" s="77"/>
      <c r="AG45" s="77"/>
      <c r="AH45" s="77"/>
      <c r="AI45" s="77"/>
      <c r="AJ45" s="77"/>
      <c r="AK45" s="96" t="str">
        <f>IF(OR(DSHS!F42="",PROPER(DSHS!F42)="Kinh"),"","x")</f>
        <v/>
      </c>
      <c r="AL45" s="86" t="str">
        <f>IF(DSHS!G42="","","x")</f>
        <v/>
      </c>
      <c r="AM45" s="77"/>
      <c r="AN45" s="77"/>
      <c r="AO45" s="77"/>
      <c r="AP45" s="77"/>
    </row>
    <row r="46" spans="1:42" ht="18.75" x14ac:dyDescent="0.25">
      <c r="A46" s="78" t="str">
        <f>IF(DSHS!A43="","",DSHS!A43)</f>
        <v/>
      </c>
      <c r="B46" s="78" t="str">
        <f>IF(DSHS!B43="","",PROPER(DSHS!B43))</f>
        <v/>
      </c>
      <c r="C46" s="78" t="str">
        <f>IF(DSHS!C43="","",DSHS!C43)</f>
        <v/>
      </c>
      <c r="D46" s="79" t="str">
        <f>IF(DSHS!D43="","","X")</f>
        <v/>
      </c>
      <c r="E46" s="79" t="str">
        <f t="shared" si="0"/>
        <v/>
      </c>
      <c r="F46" s="80"/>
      <c r="G46" s="81" t="str">
        <f t="shared" si="1"/>
        <v/>
      </c>
      <c r="H46" s="80"/>
      <c r="I46" s="81" t="str">
        <f t="shared" si="2"/>
        <v/>
      </c>
      <c r="J46" s="80"/>
      <c r="K46" s="81" t="str">
        <f t="shared" si="3"/>
        <v/>
      </c>
      <c r="L46" s="80"/>
      <c r="M46" s="81" t="str">
        <f t="shared" si="4"/>
        <v/>
      </c>
      <c r="N46" s="80"/>
      <c r="O46" s="81" t="str">
        <f t="shared" si="5"/>
        <v/>
      </c>
      <c r="P46" s="80"/>
      <c r="Q46" s="79" t="str">
        <f t="shared" si="6"/>
        <v/>
      </c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7"/>
      <c r="AF46" s="77"/>
      <c r="AG46" s="77"/>
      <c r="AH46" s="77"/>
      <c r="AI46" s="77"/>
      <c r="AJ46" s="77"/>
      <c r="AK46" s="96" t="str">
        <f>IF(OR(DSHS!F43="",PROPER(DSHS!F43)="Kinh"),"","x")</f>
        <v/>
      </c>
      <c r="AL46" s="86" t="str">
        <f>IF(DSHS!G43="","","x")</f>
        <v/>
      </c>
      <c r="AM46" s="77"/>
      <c r="AN46" s="77"/>
      <c r="AO46" s="77"/>
      <c r="AP46" s="77"/>
    </row>
    <row r="47" spans="1:42" ht="18.75" x14ac:dyDescent="0.25">
      <c r="A47" s="78" t="str">
        <f>IF(DSHS!A44="","",DSHS!A44)</f>
        <v/>
      </c>
      <c r="B47" s="78" t="str">
        <f>IF(DSHS!B44="","",PROPER(DSHS!B44))</f>
        <v/>
      </c>
      <c r="C47" s="78" t="str">
        <f>IF(DSHS!C44="","",DSHS!C44)</f>
        <v/>
      </c>
      <c r="D47" s="79" t="str">
        <f>IF(DSHS!D44="","","X")</f>
        <v/>
      </c>
      <c r="E47" s="79" t="str">
        <f t="shared" si="0"/>
        <v/>
      </c>
      <c r="F47" s="80"/>
      <c r="G47" s="81" t="str">
        <f t="shared" si="1"/>
        <v/>
      </c>
      <c r="H47" s="80"/>
      <c r="I47" s="81" t="str">
        <f t="shared" si="2"/>
        <v/>
      </c>
      <c r="J47" s="80"/>
      <c r="K47" s="81" t="str">
        <f t="shared" si="3"/>
        <v/>
      </c>
      <c r="L47" s="80"/>
      <c r="M47" s="81" t="str">
        <f t="shared" si="4"/>
        <v/>
      </c>
      <c r="N47" s="80"/>
      <c r="O47" s="81" t="str">
        <f t="shared" si="5"/>
        <v/>
      </c>
      <c r="P47" s="80"/>
      <c r="Q47" s="79" t="str">
        <f t="shared" si="6"/>
        <v/>
      </c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7"/>
      <c r="AF47" s="77"/>
      <c r="AG47" s="77"/>
      <c r="AH47" s="77"/>
      <c r="AI47" s="77"/>
      <c r="AJ47" s="77"/>
      <c r="AK47" s="96" t="str">
        <f>IF(OR(DSHS!F44="",PROPER(DSHS!F44)="Kinh"),"","x")</f>
        <v/>
      </c>
      <c r="AL47" s="86" t="str">
        <f>IF(DSHS!G44="","","x")</f>
        <v/>
      </c>
      <c r="AM47" s="77"/>
      <c r="AN47" s="77"/>
      <c r="AO47" s="77"/>
      <c r="AP47" s="77"/>
    </row>
    <row r="48" spans="1:42" ht="18.75" x14ac:dyDescent="0.25">
      <c r="A48" s="78" t="str">
        <f>IF(DSHS!A45="","",DSHS!A45)</f>
        <v/>
      </c>
      <c r="B48" s="78" t="str">
        <f>IF(DSHS!B45="","",PROPER(DSHS!B45))</f>
        <v/>
      </c>
      <c r="C48" s="78" t="str">
        <f>IF(DSHS!C45="","",DSHS!C45)</f>
        <v/>
      </c>
      <c r="D48" s="79" t="str">
        <f>IF(DSHS!D45="","","X")</f>
        <v/>
      </c>
      <c r="E48" s="79" t="str">
        <f t="shared" si="0"/>
        <v/>
      </c>
      <c r="F48" s="80"/>
      <c r="G48" s="81" t="str">
        <f t="shared" si="1"/>
        <v/>
      </c>
      <c r="H48" s="80"/>
      <c r="I48" s="81" t="str">
        <f t="shared" si="2"/>
        <v/>
      </c>
      <c r="J48" s="80"/>
      <c r="K48" s="81" t="str">
        <f t="shared" si="3"/>
        <v/>
      </c>
      <c r="L48" s="80"/>
      <c r="M48" s="81" t="str">
        <f t="shared" si="4"/>
        <v/>
      </c>
      <c r="N48" s="80"/>
      <c r="O48" s="81" t="str">
        <f t="shared" si="5"/>
        <v/>
      </c>
      <c r="P48" s="80"/>
      <c r="Q48" s="79" t="str">
        <f t="shared" si="6"/>
        <v/>
      </c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7"/>
      <c r="AF48" s="77"/>
      <c r="AG48" s="77"/>
      <c r="AH48" s="77"/>
      <c r="AI48" s="77"/>
      <c r="AJ48" s="77"/>
      <c r="AK48" s="96" t="str">
        <f>IF(OR(DSHS!F45="",PROPER(DSHS!F45)="Kinh"),"","x")</f>
        <v/>
      </c>
      <c r="AL48" s="86" t="str">
        <f>IF(DSHS!G45="","","x")</f>
        <v/>
      </c>
      <c r="AM48" s="77"/>
      <c r="AN48" s="77"/>
      <c r="AO48" s="77"/>
      <c r="AP48" s="77"/>
    </row>
    <row r="49" spans="1:42" ht="18.75" x14ac:dyDescent="0.25">
      <c r="A49" s="78" t="str">
        <f>IF(DSHS!A46="","",DSHS!A46)</f>
        <v/>
      </c>
      <c r="B49" s="78" t="str">
        <f>IF(DSHS!B46="","",PROPER(DSHS!B46))</f>
        <v/>
      </c>
      <c r="C49" s="78" t="str">
        <f>IF(DSHS!C46="","",DSHS!C46)</f>
        <v/>
      </c>
      <c r="D49" s="79" t="str">
        <f>IF(DSHS!D46="","","X")</f>
        <v/>
      </c>
      <c r="E49" s="79" t="str">
        <f t="shared" si="0"/>
        <v/>
      </c>
      <c r="F49" s="80"/>
      <c r="G49" s="81" t="str">
        <f t="shared" si="1"/>
        <v/>
      </c>
      <c r="H49" s="80"/>
      <c r="I49" s="81" t="str">
        <f t="shared" si="2"/>
        <v/>
      </c>
      <c r="J49" s="80"/>
      <c r="K49" s="81" t="str">
        <f t="shared" si="3"/>
        <v/>
      </c>
      <c r="L49" s="80"/>
      <c r="M49" s="81" t="str">
        <f t="shared" si="4"/>
        <v/>
      </c>
      <c r="N49" s="80"/>
      <c r="O49" s="81" t="str">
        <f t="shared" si="5"/>
        <v/>
      </c>
      <c r="P49" s="80"/>
      <c r="Q49" s="79" t="str">
        <f t="shared" si="6"/>
        <v/>
      </c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7"/>
      <c r="AF49" s="77"/>
      <c r="AG49" s="77"/>
      <c r="AH49" s="77"/>
      <c r="AI49" s="77"/>
      <c r="AJ49" s="77"/>
      <c r="AK49" s="96" t="str">
        <f>IF(OR(DSHS!F46="",PROPER(DSHS!F46)="Kinh"),"","x")</f>
        <v/>
      </c>
      <c r="AL49" s="86" t="str">
        <f>IF(DSHS!G46="","","x")</f>
        <v/>
      </c>
      <c r="AM49" s="77"/>
      <c r="AN49" s="77"/>
      <c r="AO49" s="77"/>
      <c r="AP49" s="77"/>
    </row>
    <row r="50" spans="1:42" ht="18.75" x14ac:dyDescent="0.25">
      <c r="A50" s="78" t="str">
        <f>IF(DSHS!A47="","",DSHS!A47)</f>
        <v/>
      </c>
      <c r="B50" s="78" t="str">
        <f>IF(DSHS!B47="","",PROPER(DSHS!B47))</f>
        <v/>
      </c>
      <c r="C50" s="78" t="str">
        <f>IF(DSHS!C47="","",DSHS!C47)</f>
        <v/>
      </c>
      <c r="D50" s="79" t="str">
        <f>IF(DSHS!D47="","","X")</f>
        <v/>
      </c>
      <c r="E50" s="79" t="str">
        <f t="shared" si="0"/>
        <v/>
      </c>
      <c r="F50" s="80"/>
      <c r="G50" s="81" t="str">
        <f t="shared" si="1"/>
        <v/>
      </c>
      <c r="H50" s="80"/>
      <c r="I50" s="81" t="str">
        <f t="shared" si="2"/>
        <v/>
      </c>
      <c r="J50" s="80"/>
      <c r="K50" s="81" t="str">
        <f t="shared" si="3"/>
        <v/>
      </c>
      <c r="L50" s="80"/>
      <c r="M50" s="81" t="str">
        <f t="shared" si="4"/>
        <v/>
      </c>
      <c r="N50" s="80"/>
      <c r="O50" s="81" t="str">
        <f t="shared" si="5"/>
        <v/>
      </c>
      <c r="P50" s="80"/>
      <c r="Q50" s="79" t="str">
        <f t="shared" si="6"/>
        <v/>
      </c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7"/>
      <c r="AF50" s="77"/>
      <c r="AG50" s="77"/>
      <c r="AH50" s="77"/>
      <c r="AI50" s="77"/>
      <c r="AJ50" s="77"/>
      <c r="AK50" s="96" t="str">
        <f>IF(OR(DSHS!F47="",PROPER(DSHS!F47)="Kinh"),"","x")</f>
        <v/>
      </c>
      <c r="AL50" s="86" t="str">
        <f>IF(DSHS!G47="","","x")</f>
        <v/>
      </c>
      <c r="AM50" s="77"/>
      <c r="AN50" s="77"/>
      <c r="AO50" s="77"/>
      <c r="AP50" s="77"/>
    </row>
    <row r="51" spans="1:42" ht="18.75" x14ac:dyDescent="0.25">
      <c r="A51" s="78" t="str">
        <f>IF(DSHS!A48="","",DSHS!A48)</f>
        <v/>
      </c>
      <c r="B51" s="78" t="str">
        <f>IF(DSHS!B48="","",PROPER(DSHS!B48))</f>
        <v/>
      </c>
      <c r="C51" s="78" t="str">
        <f>IF(DSHS!C48="","",DSHS!C48)</f>
        <v/>
      </c>
      <c r="D51" s="79" t="str">
        <f>IF(DSHS!D48="","","X")</f>
        <v/>
      </c>
      <c r="E51" s="79" t="str">
        <f t="shared" si="0"/>
        <v/>
      </c>
      <c r="F51" s="80"/>
      <c r="G51" s="81" t="str">
        <f t="shared" si="1"/>
        <v/>
      </c>
      <c r="H51" s="80"/>
      <c r="I51" s="81" t="str">
        <f t="shared" si="2"/>
        <v/>
      </c>
      <c r="J51" s="80"/>
      <c r="K51" s="81" t="str">
        <f t="shared" si="3"/>
        <v/>
      </c>
      <c r="L51" s="80"/>
      <c r="M51" s="81" t="str">
        <f t="shared" si="4"/>
        <v/>
      </c>
      <c r="N51" s="80"/>
      <c r="O51" s="81" t="str">
        <f t="shared" si="5"/>
        <v/>
      </c>
      <c r="P51" s="80"/>
      <c r="Q51" s="79" t="str">
        <f t="shared" si="6"/>
        <v/>
      </c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7"/>
      <c r="AF51" s="77"/>
      <c r="AG51" s="77"/>
      <c r="AH51" s="77"/>
      <c r="AI51" s="77"/>
      <c r="AJ51" s="77"/>
      <c r="AK51" s="96" t="str">
        <f>IF(OR(DSHS!F48="",PROPER(DSHS!F48)="Kinh"),"","x")</f>
        <v/>
      </c>
      <c r="AL51" s="86" t="str">
        <f>IF(DSHS!G48="","","x")</f>
        <v/>
      </c>
      <c r="AM51" s="77"/>
      <c r="AN51" s="77"/>
      <c r="AO51" s="77"/>
      <c r="AP51" s="77"/>
    </row>
    <row r="52" spans="1:42" ht="18.75" x14ac:dyDescent="0.25">
      <c r="A52" s="47" t="str">
        <f>IF(DSHS!A49="","",DSHS!A49)</f>
        <v/>
      </c>
      <c r="B52" s="78" t="str">
        <f>IF(DSHS!B49="","",PROPER(DSHS!B49))</f>
        <v/>
      </c>
      <c r="C52" s="78" t="str">
        <f>IF(DSHS!C49="","",DSHS!C49)</f>
        <v/>
      </c>
      <c r="D52" s="79" t="str">
        <f>IF(DSHS!D49="","","X")</f>
        <v/>
      </c>
      <c r="E52" s="79" t="str">
        <f t="shared" si="0"/>
        <v/>
      </c>
      <c r="F52" s="80"/>
      <c r="G52" s="81" t="str">
        <f t="shared" si="1"/>
        <v/>
      </c>
      <c r="H52" s="80"/>
      <c r="I52" s="81" t="str">
        <f t="shared" si="2"/>
        <v/>
      </c>
      <c r="J52" s="80"/>
      <c r="K52" s="81" t="str">
        <f t="shared" si="3"/>
        <v/>
      </c>
      <c r="L52" s="80"/>
      <c r="M52" s="81" t="str">
        <f t="shared" si="4"/>
        <v/>
      </c>
      <c r="N52" s="80"/>
      <c r="O52" s="81" t="str">
        <f t="shared" si="5"/>
        <v/>
      </c>
      <c r="P52" s="80"/>
      <c r="Q52" s="79" t="str">
        <f t="shared" si="6"/>
        <v/>
      </c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7"/>
      <c r="AF52" s="77"/>
      <c r="AG52" s="77"/>
      <c r="AH52" s="77"/>
      <c r="AI52" s="77"/>
      <c r="AJ52" s="77"/>
      <c r="AK52" s="96" t="str">
        <f>IF(OR(DSHS!F49="",PROPER(DSHS!F49)="Kinh"),"","x")</f>
        <v/>
      </c>
      <c r="AL52" s="86" t="str">
        <f>IF(DSHS!G49="","","x")</f>
        <v/>
      </c>
      <c r="AM52" s="77"/>
      <c r="AN52" s="77"/>
      <c r="AO52" s="77"/>
      <c r="AP52" s="77"/>
    </row>
    <row r="53" spans="1:42" ht="18.75" x14ac:dyDescent="0.25">
      <c r="A53" s="47" t="str">
        <f>IF(DSHS!A50="","",DSHS!A50)</f>
        <v/>
      </c>
      <c r="B53" s="78" t="str">
        <f>IF(DSHS!B50="","",PROPER(DSHS!B50))</f>
        <v/>
      </c>
      <c r="C53" s="78" t="str">
        <f>IF(DSHS!C50="","",DSHS!C50)</f>
        <v/>
      </c>
      <c r="D53" s="79" t="str">
        <f>IF(DSHS!D50="","","X")</f>
        <v/>
      </c>
      <c r="E53" s="79" t="str">
        <f t="shared" si="0"/>
        <v/>
      </c>
      <c r="F53" s="80"/>
      <c r="G53" s="81" t="str">
        <f t="shared" si="1"/>
        <v/>
      </c>
      <c r="H53" s="80"/>
      <c r="I53" s="81" t="str">
        <f t="shared" si="2"/>
        <v/>
      </c>
      <c r="J53" s="80"/>
      <c r="K53" s="81" t="str">
        <f t="shared" si="3"/>
        <v/>
      </c>
      <c r="L53" s="80"/>
      <c r="M53" s="81" t="str">
        <f t="shared" si="4"/>
        <v/>
      </c>
      <c r="N53" s="80"/>
      <c r="O53" s="81" t="str">
        <f t="shared" si="5"/>
        <v/>
      </c>
      <c r="P53" s="80"/>
      <c r="Q53" s="79" t="str">
        <f t="shared" si="6"/>
        <v/>
      </c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7"/>
      <c r="AF53" s="77"/>
      <c r="AG53" s="77"/>
      <c r="AH53" s="77"/>
      <c r="AI53" s="77"/>
      <c r="AJ53" s="77"/>
      <c r="AK53" s="96" t="str">
        <f>IF(OR(DSHS!F50="",PROPER(DSHS!F50)="Kinh"),"","x")</f>
        <v/>
      </c>
      <c r="AL53" s="86" t="str">
        <f>IF(DSHS!G50="","","x")</f>
        <v/>
      </c>
      <c r="AM53" s="77"/>
      <c r="AN53" s="77"/>
      <c r="AO53" s="77"/>
      <c r="AP53" s="77"/>
    </row>
    <row r="54" spans="1:42" ht="18.75" x14ac:dyDescent="0.25">
      <c r="A54" s="47" t="str">
        <f>IF(DSHS!A51="","",DSHS!A51)</f>
        <v/>
      </c>
      <c r="B54" s="78" t="str">
        <f>IF(DSHS!B51="","",PROPER(DSHS!B51))</f>
        <v/>
      </c>
      <c r="C54" s="78" t="str">
        <f>IF(DSHS!C51="","",DSHS!C51)</f>
        <v/>
      </c>
      <c r="D54" s="79" t="str">
        <f>IF(DSHS!D51="","","X")</f>
        <v/>
      </c>
      <c r="E54" s="79" t="str">
        <f t="shared" si="0"/>
        <v/>
      </c>
      <c r="F54" s="80"/>
      <c r="G54" s="81" t="str">
        <f t="shared" si="1"/>
        <v/>
      </c>
      <c r="H54" s="80"/>
      <c r="I54" s="81" t="str">
        <f t="shared" si="2"/>
        <v/>
      </c>
      <c r="J54" s="80"/>
      <c r="K54" s="81" t="str">
        <f t="shared" si="3"/>
        <v/>
      </c>
      <c r="L54" s="80"/>
      <c r="M54" s="81" t="str">
        <f t="shared" si="4"/>
        <v/>
      </c>
      <c r="N54" s="80"/>
      <c r="O54" s="81" t="str">
        <f t="shared" si="5"/>
        <v/>
      </c>
      <c r="P54" s="80"/>
      <c r="Q54" s="79" t="str">
        <f t="shared" si="6"/>
        <v/>
      </c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7"/>
      <c r="AF54" s="77"/>
      <c r="AG54" s="77"/>
      <c r="AH54" s="77"/>
      <c r="AI54" s="77"/>
      <c r="AJ54" s="77"/>
      <c r="AK54" s="96" t="str">
        <f>IF(OR(DSHS!F51="",PROPER(DSHS!F51)="Kinh"),"","x")</f>
        <v/>
      </c>
      <c r="AL54" s="86" t="str">
        <f>IF(DSHS!G51="","","x")</f>
        <v/>
      </c>
      <c r="AM54" s="77"/>
      <c r="AN54" s="77"/>
      <c r="AO54" s="77"/>
      <c r="AP54" s="77"/>
    </row>
    <row r="55" spans="1:42" ht="18.75" x14ac:dyDescent="0.25">
      <c r="A55" s="47" t="str">
        <f>IF(DSHS!A52="","",DSHS!A52)</f>
        <v/>
      </c>
      <c r="B55" s="78" t="str">
        <f>IF(DSHS!B52="","",PROPER(DSHS!B52))</f>
        <v/>
      </c>
      <c r="C55" s="78" t="str">
        <f>IF(DSHS!C52="","",DSHS!C52)</f>
        <v/>
      </c>
      <c r="D55" s="79" t="str">
        <f>IF(DSHS!D52="","","X")</f>
        <v/>
      </c>
      <c r="E55" s="79" t="str">
        <f t="shared" si="0"/>
        <v/>
      </c>
      <c r="F55" s="80"/>
      <c r="G55" s="81" t="str">
        <f t="shared" si="1"/>
        <v/>
      </c>
      <c r="H55" s="80"/>
      <c r="I55" s="81" t="str">
        <f t="shared" si="2"/>
        <v/>
      </c>
      <c r="J55" s="80"/>
      <c r="K55" s="81" t="str">
        <f t="shared" si="3"/>
        <v/>
      </c>
      <c r="L55" s="80"/>
      <c r="M55" s="81" t="str">
        <f t="shared" si="4"/>
        <v/>
      </c>
      <c r="N55" s="80"/>
      <c r="O55" s="81" t="str">
        <f t="shared" si="5"/>
        <v/>
      </c>
      <c r="P55" s="80"/>
      <c r="Q55" s="79" t="str">
        <f t="shared" si="6"/>
        <v/>
      </c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7"/>
      <c r="AF55" s="77"/>
      <c r="AG55" s="77"/>
      <c r="AH55" s="77"/>
      <c r="AI55" s="77"/>
      <c r="AJ55" s="77"/>
      <c r="AK55" s="96" t="str">
        <f>IF(OR(DSHS!F52="",PROPER(DSHS!F52)="Kinh"),"","x")</f>
        <v/>
      </c>
      <c r="AL55" s="86" t="str">
        <f>IF(DSHS!G52="","","x")</f>
        <v/>
      </c>
      <c r="AM55" s="77"/>
      <c r="AN55" s="77"/>
      <c r="AO55" s="77"/>
      <c r="AP55" s="77"/>
    </row>
    <row r="56" spans="1:42" ht="18.75" x14ac:dyDescent="0.25">
      <c r="A56" s="47" t="str">
        <f>IF(DSHS!A53="","",DSHS!A53)</f>
        <v/>
      </c>
      <c r="B56" s="78" t="str">
        <f>IF(DSHS!B53="","",PROPER(DSHS!B53))</f>
        <v/>
      </c>
      <c r="C56" s="78" t="str">
        <f>IF(DSHS!C53="","",DSHS!C53)</f>
        <v/>
      </c>
      <c r="D56" s="79" t="str">
        <f>IF(DSHS!D53="","","X")</f>
        <v/>
      </c>
      <c r="E56" s="79" t="str">
        <f t="shared" si="0"/>
        <v/>
      </c>
      <c r="F56" s="80"/>
      <c r="G56" s="81" t="str">
        <f t="shared" si="1"/>
        <v/>
      </c>
      <c r="H56" s="80"/>
      <c r="I56" s="81" t="str">
        <f t="shared" si="2"/>
        <v/>
      </c>
      <c r="J56" s="80"/>
      <c r="K56" s="81" t="str">
        <f t="shared" si="3"/>
        <v/>
      </c>
      <c r="L56" s="80"/>
      <c r="M56" s="81" t="str">
        <f t="shared" si="4"/>
        <v/>
      </c>
      <c r="N56" s="80"/>
      <c r="O56" s="81" t="str">
        <f t="shared" si="5"/>
        <v/>
      </c>
      <c r="P56" s="80"/>
      <c r="Q56" s="79" t="str">
        <f t="shared" si="6"/>
        <v/>
      </c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7"/>
      <c r="AF56" s="77"/>
      <c r="AG56" s="77"/>
      <c r="AH56" s="77"/>
      <c r="AI56" s="77"/>
      <c r="AJ56" s="77"/>
      <c r="AK56" s="96" t="str">
        <f>IF(OR(DSHS!F53="",PROPER(DSHS!F53)="Kinh"),"","x")</f>
        <v/>
      </c>
      <c r="AL56" s="86" t="str">
        <f>IF(DSHS!G53="","","x")</f>
        <v/>
      </c>
      <c r="AM56" s="77"/>
      <c r="AN56" s="77"/>
      <c r="AO56" s="77"/>
      <c r="AP56" s="77"/>
    </row>
    <row r="57" spans="1:42" ht="18.75" x14ac:dyDescent="0.25">
      <c r="A57" s="47" t="str">
        <f>IF(DSHS!A54="","",DSHS!A54)</f>
        <v/>
      </c>
      <c r="B57" s="78" t="str">
        <f>IF(DSHS!B54="","",PROPER(DSHS!B54))</f>
        <v/>
      </c>
      <c r="C57" s="78" t="str">
        <f>IF(DSHS!C54="","",DSHS!C54)</f>
        <v/>
      </c>
      <c r="D57" s="79" t="str">
        <f>IF(DSHS!D54="","","X")</f>
        <v/>
      </c>
      <c r="E57" s="79" t="str">
        <f t="shared" si="0"/>
        <v/>
      </c>
      <c r="F57" s="80"/>
      <c r="G57" s="81" t="str">
        <f t="shared" si="1"/>
        <v/>
      </c>
      <c r="H57" s="80"/>
      <c r="I57" s="81" t="str">
        <f t="shared" si="2"/>
        <v/>
      </c>
      <c r="J57" s="80"/>
      <c r="K57" s="81" t="str">
        <f t="shared" si="3"/>
        <v/>
      </c>
      <c r="L57" s="80"/>
      <c r="M57" s="81" t="str">
        <f t="shared" si="4"/>
        <v/>
      </c>
      <c r="N57" s="80"/>
      <c r="O57" s="81" t="str">
        <f t="shared" si="5"/>
        <v/>
      </c>
      <c r="P57" s="80"/>
      <c r="Q57" s="79" t="str">
        <f t="shared" si="6"/>
        <v/>
      </c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7"/>
      <c r="AF57" s="77"/>
      <c r="AG57" s="77"/>
      <c r="AH57" s="77"/>
      <c r="AI57" s="77"/>
      <c r="AJ57" s="77"/>
      <c r="AK57" s="96" t="str">
        <f>IF(OR(DSHS!F54="",PROPER(DSHS!F54)="Kinh"),"","x")</f>
        <v/>
      </c>
      <c r="AL57" s="86" t="str">
        <f>IF(DSHS!G54="","","x")</f>
        <v/>
      </c>
      <c r="AM57" s="77"/>
      <c r="AN57" s="77"/>
      <c r="AO57" s="77"/>
      <c r="AP57" s="77"/>
    </row>
    <row r="58" spans="1:42" ht="18.75" x14ac:dyDescent="0.25">
      <c r="A58" s="47" t="str">
        <f>IF(DSHS!A55="","",DSHS!A55)</f>
        <v/>
      </c>
      <c r="B58" s="78" t="str">
        <f>IF(DSHS!B55="","",PROPER(DSHS!B55))</f>
        <v/>
      </c>
      <c r="C58" s="78" t="str">
        <f>IF(DSHS!C55="","",DSHS!C55)</f>
        <v/>
      </c>
      <c r="D58" s="79" t="str">
        <f>IF(DSHS!D55="","","X")</f>
        <v/>
      </c>
      <c r="E58" s="79" t="str">
        <f t="shared" si="0"/>
        <v/>
      </c>
      <c r="F58" s="80"/>
      <c r="G58" s="81" t="str">
        <f t="shared" si="1"/>
        <v/>
      </c>
      <c r="H58" s="80"/>
      <c r="I58" s="81" t="str">
        <f t="shared" si="2"/>
        <v/>
      </c>
      <c r="J58" s="80"/>
      <c r="K58" s="81" t="str">
        <f t="shared" si="3"/>
        <v/>
      </c>
      <c r="L58" s="80"/>
      <c r="M58" s="81" t="str">
        <f t="shared" si="4"/>
        <v/>
      </c>
      <c r="N58" s="80"/>
      <c r="O58" s="81" t="str">
        <f t="shared" si="5"/>
        <v/>
      </c>
      <c r="P58" s="80"/>
      <c r="Q58" s="79" t="str">
        <f t="shared" si="6"/>
        <v/>
      </c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7"/>
      <c r="AF58" s="77"/>
      <c r="AG58" s="77"/>
      <c r="AH58" s="77"/>
      <c r="AI58" s="77"/>
      <c r="AJ58" s="77"/>
      <c r="AK58" s="96" t="str">
        <f>IF(OR(DSHS!F55="",PROPER(DSHS!F55)="Kinh"),"","x")</f>
        <v/>
      </c>
      <c r="AL58" s="86" t="str">
        <f>IF(DSHS!G55="","","x")</f>
        <v/>
      </c>
      <c r="AM58" s="77"/>
      <c r="AN58" s="77"/>
      <c r="AO58" s="77"/>
      <c r="AP58" s="77"/>
    </row>
    <row r="59" spans="1:42" ht="18.75" x14ac:dyDescent="0.25">
      <c r="A59" s="47" t="str">
        <f>IF(DSHS!A56="","",DSHS!A56)</f>
        <v/>
      </c>
      <c r="B59" s="78" t="str">
        <f>IF(DSHS!B56="","",PROPER(DSHS!B56))</f>
        <v/>
      </c>
      <c r="C59" s="78" t="str">
        <f>IF(DSHS!C56="","",DSHS!C56)</f>
        <v/>
      </c>
      <c r="D59" s="79" t="str">
        <f>IF(DSHS!D56="","","X")</f>
        <v/>
      </c>
      <c r="E59" s="79" t="str">
        <f t="shared" si="0"/>
        <v/>
      </c>
      <c r="F59" s="80"/>
      <c r="G59" s="81" t="str">
        <f t="shared" si="1"/>
        <v/>
      </c>
      <c r="H59" s="80"/>
      <c r="I59" s="81" t="str">
        <f t="shared" si="2"/>
        <v/>
      </c>
      <c r="J59" s="80"/>
      <c r="K59" s="81" t="str">
        <f t="shared" si="3"/>
        <v/>
      </c>
      <c r="L59" s="80"/>
      <c r="M59" s="81" t="str">
        <f t="shared" si="4"/>
        <v/>
      </c>
      <c r="N59" s="80"/>
      <c r="O59" s="81" t="str">
        <f t="shared" si="5"/>
        <v/>
      </c>
      <c r="P59" s="80"/>
      <c r="Q59" s="79" t="str">
        <f t="shared" si="6"/>
        <v/>
      </c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7"/>
      <c r="AF59" s="77"/>
      <c r="AG59" s="77"/>
      <c r="AH59" s="77"/>
      <c r="AI59" s="77"/>
      <c r="AJ59" s="77"/>
      <c r="AK59" s="96" t="str">
        <f>IF(OR(DSHS!F56="",PROPER(DSHS!F56)="Kinh"),"","x")</f>
        <v/>
      </c>
      <c r="AL59" s="86" t="str">
        <f>IF(DSHS!G56="","","x")</f>
        <v/>
      </c>
      <c r="AM59" s="77"/>
      <c r="AN59" s="77"/>
      <c r="AO59" s="77"/>
      <c r="AP59" s="77"/>
    </row>
    <row r="60" spans="1:42" ht="18.75" x14ac:dyDescent="0.25">
      <c r="A60" s="47" t="str">
        <f>IF(DSHS!A57="","",DSHS!A57)</f>
        <v/>
      </c>
      <c r="B60" s="78" t="str">
        <f>IF(DSHS!B57="","",PROPER(DSHS!B57))</f>
        <v/>
      </c>
      <c r="C60" s="78" t="str">
        <f>IF(DSHS!C57="","",DSHS!C57)</f>
        <v/>
      </c>
      <c r="D60" s="79" t="str">
        <f>IF(DSHS!D57="","","X")</f>
        <v/>
      </c>
      <c r="E60" s="79" t="str">
        <f t="shared" si="0"/>
        <v/>
      </c>
      <c r="F60" s="80"/>
      <c r="G60" s="81" t="str">
        <f t="shared" si="1"/>
        <v/>
      </c>
      <c r="H60" s="80"/>
      <c r="I60" s="81" t="str">
        <f t="shared" si="2"/>
        <v/>
      </c>
      <c r="J60" s="80"/>
      <c r="K60" s="81" t="str">
        <f t="shared" si="3"/>
        <v/>
      </c>
      <c r="L60" s="80"/>
      <c r="M60" s="81" t="str">
        <f t="shared" si="4"/>
        <v/>
      </c>
      <c r="N60" s="80"/>
      <c r="O60" s="81" t="str">
        <f t="shared" si="5"/>
        <v/>
      </c>
      <c r="P60" s="80"/>
      <c r="Q60" s="79" t="str">
        <f t="shared" si="6"/>
        <v/>
      </c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7"/>
      <c r="AF60" s="77"/>
      <c r="AG60" s="77"/>
      <c r="AH60" s="77"/>
      <c r="AI60" s="77"/>
      <c r="AJ60" s="77"/>
      <c r="AK60" s="96" t="str">
        <f>IF(OR(DSHS!F57="",PROPER(DSHS!F57)="Kinh"),"","x")</f>
        <v/>
      </c>
      <c r="AL60" s="86" t="str">
        <f>IF(DSHS!G57="","","x")</f>
        <v/>
      </c>
      <c r="AM60" s="77"/>
      <c r="AN60" s="77"/>
      <c r="AO60" s="77"/>
      <c r="AP60" s="77"/>
    </row>
    <row r="61" spans="1:42" ht="18.75" x14ac:dyDescent="0.25">
      <c r="A61" s="47" t="str">
        <f>IF(DSHS!A58="","",DSHS!A58)</f>
        <v/>
      </c>
      <c r="B61" s="78" t="str">
        <f>IF(DSHS!B58="","",PROPER(DSHS!B58))</f>
        <v/>
      </c>
      <c r="C61" s="78" t="str">
        <f>IF(DSHS!C58="","",DSHS!C58)</f>
        <v/>
      </c>
      <c r="D61" s="79" t="str">
        <f>IF(DSHS!D58="","","X")</f>
        <v/>
      </c>
      <c r="E61" s="79" t="str">
        <f t="shared" si="0"/>
        <v/>
      </c>
      <c r="F61" s="80"/>
      <c r="G61" s="81" t="str">
        <f t="shared" si="1"/>
        <v/>
      </c>
      <c r="H61" s="80"/>
      <c r="I61" s="81" t="str">
        <f t="shared" si="2"/>
        <v/>
      </c>
      <c r="J61" s="80"/>
      <c r="K61" s="81" t="str">
        <f t="shared" si="3"/>
        <v/>
      </c>
      <c r="L61" s="80"/>
      <c r="M61" s="81" t="str">
        <f t="shared" si="4"/>
        <v/>
      </c>
      <c r="N61" s="80"/>
      <c r="O61" s="81" t="str">
        <f t="shared" si="5"/>
        <v/>
      </c>
      <c r="P61" s="80"/>
      <c r="Q61" s="79" t="str">
        <f t="shared" si="6"/>
        <v/>
      </c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7"/>
      <c r="AF61" s="77"/>
      <c r="AG61" s="77"/>
      <c r="AH61" s="77"/>
      <c r="AI61" s="77"/>
      <c r="AJ61" s="77"/>
      <c r="AK61" s="96" t="str">
        <f>IF(OR(DSHS!F58="",PROPER(DSHS!F58)="Kinh"),"","x")</f>
        <v/>
      </c>
      <c r="AL61" s="86" t="str">
        <f>IF(DSHS!G58="","","x")</f>
        <v/>
      </c>
      <c r="AM61" s="77"/>
      <c r="AN61" s="77"/>
      <c r="AO61" s="77"/>
      <c r="AP61" s="77"/>
    </row>
    <row r="62" spans="1:42" ht="18.75" x14ac:dyDescent="0.25">
      <c r="A62" s="47" t="str">
        <f>IF(DSHS!A59="","",DSHS!A59)</f>
        <v/>
      </c>
      <c r="B62" s="78" t="str">
        <f>IF(DSHS!B59="","",PROPER(DSHS!B59))</f>
        <v/>
      </c>
      <c r="C62" s="78" t="str">
        <f>IF(DSHS!C59="","",DSHS!C59)</f>
        <v/>
      </c>
      <c r="D62" s="79" t="str">
        <f>IF(DSHS!D59="","","X")</f>
        <v/>
      </c>
      <c r="E62" s="79" t="str">
        <f t="shared" si="0"/>
        <v/>
      </c>
      <c r="F62" s="80"/>
      <c r="G62" s="81" t="str">
        <f t="shared" si="1"/>
        <v/>
      </c>
      <c r="H62" s="80"/>
      <c r="I62" s="81" t="str">
        <f t="shared" si="2"/>
        <v/>
      </c>
      <c r="J62" s="80"/>
      <c r="K62" s="81" t="str">
        <f t="shared" si="3"/>
        <v/>
      </c>
      <c r="L62" s="80"/>
      <c r="M62" s="81" t="str">
        <f t="shared" si="4"/>
        <v/>
      </c>
      <c r="N62" s="80"/>
      <c r="O62" s="81" t="str">
        <f t="shared" si="5"/>
        <v/>
      </c>
      <c r="P62" s="80"/>
      <c r="Q62" s="79" t="str">
        <f t="shared" si="6"/>
        <v/>
      </c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7"/>
      <c r="AF62" s="77"/>
      <c r="AG62" s="77"/>
      <c r="AH62" s="77"/>
      <c r="AI62" s="77"/>
      <c r="AJ62" s="77"/>
      <c r="AK62" s="96" t="str">
        <f>IF(OR(DSHS!F59="",PROPER(DSHS!F59)="Kinh"),"","x")</f>
        <v/>
      </c>
      <c r="AL62" s="86" t="str">
        <f>IF(DSHS!G59="","","x")</f>
        <v/>
      </c>
      <c r="AM62" s="77"/>
      <c r="AN62" s="77"/>
      <c r="AO62" s="77"/>
      <c r="AP62" s="77"/>
    </row>
    <row r="63" spans="1:42" ht="18.75" x14ac:dyDescent="0.25">
      <c r="A63" s="47" t="str">
        <f>IF(DSHS!A60="","",DSHS!A60)</f>
        <v/>
      </c>
      <c r="B63" s="78" t="str">
        <f>IF(DSHS!B60="","",PROPER(DSHS!B60))</f>
        <v/>
      </c>
      <c r="C63" s="78" t="str">
        <f>IF(DSHS!C60="","",DSHS!C60)</f>
        <v/>
      </c>
      <c r="D63" s="79" t="str">
        <f>IF(DSHS!D60="","","X")</f>
        <v/>
      </c>
      <c r="E63" s="79" t="str">
        <f t="shared" si="0"/>
        <v/>
      </c>
      <c r="F63" s="80"/>
      <c r="G63" s="81" t="str">
        <f t="shared" si="1"/>
        <v/>
      </c>
      <c r="H63" s="80"/>
      <c r="I63" s="81" t="str">
        <f t="shared" si="2"/>
        <v/>
      </c>
      <c r="J63" s="80"/>
      <c r="K63" s="81" t="str">
        <f t="shared" si="3"/>
        <v/>
      </c>
      <c r="L63" s="80"/>
      <c r="M63" s="81" t="str">
        <f t="shared" si="4"/>
        <v/>
      </c>
      <c r="N63" s="80"/>
      <c r="O63" s="81" t="str">
        <f t="shared" si="5"/>
        <v/>
      </c>
      <c r="P63" s="80"/>
      <c r="Q63" s="79" t="str">
        <f t="shared" si="6"/>
        <v/>
      </c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7"/>
      <c r="AF63" s="77"/>
      <c r="AG63" s="77"/>
      <c r="AH63" s="77"/>
      <c r="AI63" s="77"/>
      <c r="AJ63" s="77"/>
      <c r="AK63" s="96" t="str">
        <f>IF(OR(DSHS!F60="",PROPER(DSHS!F60)="Kinh"),"","x")</f>
        <v/>
      </c>
      <c r="AL63" s="86" t="str">
        <f>IF(DSHS!G60="","","x")</f>
        <v/>
      </c>
      <c r="AM63" s="77"/>
      <c r="AN63" s="77"/>
      <c r="AO63" s="77"/>
      <c r="AP63" s="77"/>
    </row>
    <row r="64" spans="1:42" ht="18.75" x14ac:dyDescent="0.25">
      <c r="A64" s="47" t="str">
        <f>IF(DSHS!A61="","",DSHS!A61)</f>
        <v/>
      </c>
      <c r="B64" s="78" t="str">
        <f>IF(DSHS!B61="","",PROPER(DSHS!B61))</f>
        <v/>
      </c>
      <c r="C64" s="78" t="str">
        <f>IF(DSHS!C61="","",DSHS!C61)</f>
        <v/>
      </c>
      <c r="D64" s="79" t="str">
        <f>IF(DSHS!D61="","","X")</f>
        <v/>
      </c>
      <c r="E64" s="79" t="str">
        <f t="shared" si="0"/>
        <v/>
      </c>
      <c r="F64" s="80"/>
      <c r="G64" s="81" t="str">
        <f t="shared" si="1"/>
        <v/>
      </c>
      <c r="H64" s="80"/>
      <c r="I64" s="81" t="str">
        <f t="shared" si="2"/>
        <v/>
      </c>
      <c r="J64" s="80"/>
      <c r="K64" s="81" t="str">
        <f t="shared" si="3"/>
        <v/>
      </c>
      <c r="L64" s="80"/>
      <c r="M64" s="81" t="str">
        <f t="shared" si="4"/>
        <v/>
      </c>
      <c r="N64" s="80"/>
      <c r="O64" s="81" t="str">
        <f t="shared" si="5"/>
        <v/>
      </c>
      <c r="P64" s="80"/>
      <c r="Q64" s="79" t="str">
        <f t="shared" si="6"/>
        <v/>
      </c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7"/>
      <c r="AF64" s="77"/>
      <c r="AG64" s="77"/>
      <c r="AH64" s="77"/>
      <c r="AI64" s="77"/>
      <c r="AJ64" s="77"/>
      <c r="AK64" s="96" t="str">
        <f>IF(OR(DSHS!F61="",PROPER(DSHS!F61)="Kinh"),"","x")</f>
        <v/>
      </c>
      <c r="AL64" s="86" t="str">
        <f>IF(DSHS!G61="","","x")</f>
        <v/>
      </c>
      <c r="AM64" s="77"/>
      <c r="AN64" s="77"/>
      <c r="AO64" s="77"/>
      <c r="AP64" s="77"/>
    </row>
    <row r="65" spans="1:42" ht="16.5" x14ac:dyDescent="0.25">
      <c r="A65" s="45"/>
      <c r="B65" s="85"/>
      <c r="C65" s="85"/>
      <c r="D65" s="87"/>
      <c r="E65" s="87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7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</row>
    <row r="66" spans="1:42" ht="16.5" x14ac:dyDescent="0.25">
      <c r="A66" s="45"/>
      <c r="B66" s="85"/>
      <c r="C66" s="85"/>
      <c r="D66" s="87"/>
      <c r="E66" s="87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7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</row>
    <row r="67" spans="1:42" ht="16.5" x14ac:dyDescent="0.25">
      <c r="A67" s="45"/>
      <c r="B67" s="85"/>
      <c r="C67" s="85"/>
      <c r="D67" s="85"/>
      <c r="E67" s="85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5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</row>
    <row r="68" spans="1:42" ht="16.5" x14ac:dyDescent="0.25">
      <c r="A68" s="45"/>
      <c r="B68" s="85"/>
      <c r="C68" s="85"/>
      <c r="D68" s="85"/>
      <c r="E68" s="85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5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</row>
    <row r="69" spans="1:42" ht="16.5" x14ac:dyDescent="0.25">
      <c r="A69" s="45"/>
      <c r="B69" s="85"/>
      <c r="C69" s="85"/>
      <c r="D69" s="85"/>
      <c r="E69" s="85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5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</row>
    <row r="70" spans="1:42" ht="16.5" x14ac:dyDescent="0.25">
      <c r="A70" s="45"/>
      <c r="B70" s="85"/>
      <c r="C70" s="85"/>
      <c r="D70" s="85"/>
      <c r="E70" s="85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5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</row>
    <row r="71" spans="1:42" ht="16.5" x14ac:dyDescent="0.25">
      <c r="A71" s="45"/>
      <c r="B71" s="85"/>
      <c r="C71" s="85"/>
      <c r="D71" s="85"/>
      <c r="E71" s="85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5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</row>
    <row r="72" spans="1:42" ht="16.5" x14ac:dyDescent="0.25">
      <c r="A72" s="45"/>
      <c r="B72" s="85"/>
      <c r="C72" s="85"/>
      <c r="D72" s="85"/>
      <c r="E72" s="85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5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</row>
    <row r="73" spans="1:42" x14ac:dyDescent="0.25">
      <c r="A73" s="45"/>
      <c r="B73" s="45"/>
      <c r="C73" s="45"/>
      <c r="D73" s="45"/>
      <c r="E73" s="45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45"/>
    </row>
    <row r="74" spans="1:42" x14ac:dyDescent="0.25">
      <c r="A74" s="45"/>
      <c r="B74" s="45"/>
      <c r="C74" s="45"/>
      <c r="D74" s="45"/>
      <c r="E74" s="45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45"/>
    </row>
    <row r="75" spans="1:42" x14ac:dyDescent="0.25">
      <c r="A75" s="45"/>
      <c r="B75" s="45"/>
      <c r="C75" s="45"/>
      <c r="D75" s="45"/>
    </row>
    <row r="76" spans="1:42" x14ac:dyDescent="0.25">
      <c r="A76" s="45"/>
      <c r="B76" s="45"/>
      <c r="C76" s="45"/>
      <c r="D76" s="45"/>
    </row>
    <row r="77" spans="1:42" x14ac:dyDescent="0.25">
      <c r="A77" s="45"/>
      <c r="B77" s="45"/>
      <c r="C77" s="45"/>
      <c r="D77" s="45"/>
    </row>
    <row r="78" spans="1:42" x14ac:dyDescent="0.25">
      <c r="A78" s="45"/>
      <c r="B78" s="45"/>
      <c r="C78" s="45"/>
      <c r="D78" s="45"/>
    </row>
    <row r="79" spans="1:42" x14ac:dyDescent="0.25">
      <c r="A79" s="45"/>
      <c r="B79" s="45"/>
      <c r="C79" s="45"/>
      <c r="D79" s="45"/>
    </row>
    <row r="80" spans="1:42" x14ac:dyDescent="0.25">
      <c r="A80" s="45"/>
      <c r="B80" s="45"/>
      <c r="C80" s="45"/>
      <c r="D80" s="45"/>
    </row>
    <row r="81" spans="1:4" x14ac:dyDescent="0.25">
      <c r="A81" s="45"/>
      <c r="B81" s="45"/>
      <c r="C81" s="45"/>
      <c r="D81" s="45"/>
    </row>
    <row r="82" spans="1:4" x14ac:dyDescent="0.25">
      <c r="B82" s="45"/>
    </row>
    <row r="83" spans="1:4" x14ac:dyDescent="0.25">
      <c r="B83" s="45"/>
    </row>
    <row r="84" spans="1:4" x14ac:dyDescent="0.25">
      <c r="B84" s="45"/>
    </row>
    <row r="85" spans="1:4" x14ac:dyDescent="0.25">
      <c r="B85" s="45"/>
    </row>
    <row r="86" spans="1:4" x14ac:dyDescent="0.25">
      <c r="B86" s="45"/>
    </row>
    <row r="87" spans="1:4" x14ac:dyDescent="0.25">
      <c r="B87" s="45"/>
    </row>
    <row r="88" spans="1:4" x14ac:dyDescent="0.25">
      <c r="B88" s="45"/>
    </row>
    <row r="89" spans="1:4" x14ac:dyDescent="0.25">
      <c r="B89" s="45"/>
    </row>
    <row r="90" spans="1:4" x14ac:dyDescent="0.25">
      <c r="B90" s="45"/>
    </row>
    <row r="91" spans="1:4" x14ac:dyDescent="0.25">
      <c r="B91" s="45"/>
    </row>
    <row r="92" spans="1:4" x14ac:dyDescent="0.25">
      <c r="B92" s="45"/>
    </row>
    <row r="93" spans="1:4" x14ac:dyDescent="0.25">
      <c r="B93" s="45"/>
    </row>
    <row r="94" spans="1:4" x14ac:dyDescent="0.25">
      <c r="B94" s="45"/>
    </row>
    <row r="95" spans="1:4" x14ac:dyDescent="0.25">
      <c r="B95" s="45"/>
    </row>
    <row r="96" spans="1:4" x14ac:dyDescent="0.25">
      <c r="B96" s="45"/>
    </row>
    <row r="97" spans="2:2" x14ac:dyDescent="0.25">
      <c r="B97" s="45"/>
    </row>
    <row r="98" spans="2:2" x14ac:dyDescent="0.25">
      <c r="B98" s="45"/>
    </row>
    <row r="99" spans="2:2" x14ac:dyDescent="0.25">
      <c r="B99" s="45"/>
    </row>
    <row r="100" spans="2:2" x14ac:dyDescent="0.25">
      <c r="B100" s="45"/>
    </row>
    <row r="101" spans="2:2" x14ac:dyDescent="0.25">
      <c r="B101" s="45"/>
    </row>
  </sheetData>
  <sheetProtection password="CC00" sheet="1" formatCells="0" formatColumns="0" formatRows="0" insertRows="0" deleteRows="0"/>
  <customSheetViews>
    <customSheetView guid="{E120D591-C666-49A5-ABBD-CC3A0C0EC2D7}" hiddenColumns="1">
      <pane xSplit="1" ySplit="4" topLeftCell="B5" activePane="bottomRight" state="frozen"/>
      <selection pane="bottomRight" activeCell="B6" sqref="B6"/>
      <pageMargins left="0.39370078740157483" right="0.39370078740157483" top="0.19685039370078741" bottom="0.19685039370078741" header="0.31496062992125984" footer="0.31496062992125984"/>
      <printOptions horizontalCentered="1"/>
      <pageSetup paperSize="9" scale="75" orientation="landscape" r:id="rId1"/>
      <headerFooter>
        <oddFooter>&amp;Rtr &amp;P</oddFooter>
      </headerFooter>
    </customSheetView>
  </customSheetViews>
  <mergeCells count="23">
    <mergeCell ref="AB3:AB4"/>
    <mergeCell ref="AC3:AC4"/>
    <mergeCell ref="X3:X4"/>
    <mergeCell ref="Q3:R3"/>
    <mergeCell ref="Y3:Y4"/>
    <mergeCell ref="Z3:Z4"/>
    <mergeCell ref="AA3:AA4"/>
    <mergeCell ref="A1:AE1"/>
    <mergeCell ref="A2:A4"/>
    <mergeCell ref="B2:B4"/>
    <mergeCell ref="C2:C4"/>
    <mergeCell ref="D2:D4"/>
    <mergeCell ref="E2:W2"/>
    <mergeCell ref="X2:Z2"/>
    <mergeCell ref="AA2:AD2"/>
    <mergeCell ref="AE2:AE4"/>
    <mergeCell ref="E3:F3"/>
    <mergeCell ref="AD3:AD4"/>
    <mergeCell ref="G3:H3"/>
    <mergeCell ref="I3:J3"/>
    <mergeCell ref="K3:L3"/>
    <mergeCell ref="M3:N3"/>
    <mergeCell ref="O3:P3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75" orientation="landscape" r:id="rId2"/>
  <headerFooter>
    <oddFooter>&amp;Rtr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5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2.75" x14ac:dyDescent="0.2"/>
  <cols>
    <col min="1" max="1" width="10.75" style="32" customWidth="1"/>
    <col min="2" max="2" width="12.375" style="32" bestFit="1" customWidth="1"/>
    <col min="3" max="14" width="4.5" style="32" customWidth="1"/>
    <col min="15" max="16" width="9" style="32"/>
    <col min="17" max="17" width="0" style="32" hidden="1" customWidth="1"/>
    <col min="18" max="256" width="9" style="32"/>
    <col min="257" max="257" width="10.75" style="32" customWidth="1"/>
    <col min="258" max="258" width="12.375" style="32" bestFit="1" customWidth="1"/>
    <col min="259" max="270" width="4.5" style="32" customWidth="1"/>
    <col min="271" max="512" width="9" style="32"/>
    <col min="513" max="513" width="10.75" style="32" customWidth="1"/>
    <col min="514" max="514" width="12.375" style="32" bestFit="1" customWidth="1"/>
    <col min="515" max="526" width="4.5" style="32" customWidth="1"/>
    <col min="527" max="768" width="9" style="32"/>
    <col min="769" max="769" width="10.75" style="32" customWidth="1"/>
    <col min="770" max="770" width="12.375" style="32" bestFit="1" customWidth="1"/>
    <col min="771" max="782" width="4.5" style="32" customWidth="1"/>
    <col min="783" max="1024" width="9" style="32"/>
    <col min="1025" max="1025" width="10.75" style="32" customWidth="1"/>
    <col min="1026" max="1026" width="12.375" style="32" bestFit="1" customWidth="1"/>
    <col min="1027" max="1038" width="4.5" style="32" customWidth="1"/>
    <col min="1039" max="1280" width="9" style="32"/>
    <col min="1281" max="1281" width="10.75" style="32" customWidth="1"/>
    <col min="1282" max="1282" width="12.375" style="32" bestFit="1" customWidth="1"/>
    <col min="1283" max="1294" width="4.5" style="32" customWidth="1"/>
    <col min="1295" max="1536" width="9" style="32"/>
    <col min="1537" max="1537" width="10.75" style="32" customWidth="1"/>
    <col min="1538" max="1538" width="12.375" style="32" bestFit="1" customWidth="1"/>
    <col min="1539" max="1550" width="4.5" style="32" customWidth="1"/>
    <col min="1551" max="1792" width="9" style="32"/>
    <col min="1793" max="1793" width="10.75" style="32" customWidth="1"/>
    <col min="1794" max="1794" width="12.375" style="32" bestFit="1" customWidth="1"/>
    <col min="1795" max="1806" width="4.5" style="32" customWidth="1"/>
    <col min="1807" max="2048" width="9" style="32"/>
    <col min="2049" max="2049" width="10.75" style="32" customWidth="1"/>
    <col min="2050" max="2050" width="12.375" style="32" bestFit="1" customWidth="1"/>
    <col min="2051" max="2062" width="4.5" style="32" customWidth="1"/>
    <col min="2063" max="2304" width="9" style="32"/>
    <col min="2305" max="2305" width="10.75" style="32" customWidth="1"/>
    <col min="2306" max="2306" width="12.375" style="32" bestFit="1" customWidth="1"/>
    <col min="2307" max="2318" width="4.5" style="32" customWidth="1"/>
    <col min="2319" max="2560" width="9" style="32"/>
    <col min="2561" max="2561" width="10.75" style="32" customWidth="1"/>
    <col min="2562" max="2562" width="12.375" style="32" bestFit="1" customWidth="1"/>
    <col min="2563" max="2574" width="4.5" style="32" customWidth="1"/>
    <col min="2575" max="2816" width="9" style="32"/>
    <col min="2817" max="2817" width="10.75" style="32" customWidth="1"/>
    <col min="2818" max="2818" width="12.375" style="32" bestFit="1" customWidth="1"/>
    <col min="2819" max="2830" width="4.5" style="32" customWidth="1"/>
    <col min="2831" max="3072" width="9" style="32"/>
    <col min="3073" max="3073" width="10.75" style="32" customWidth="1"/>
    <col min="3074" max="3074" width="12.375" style="32" bestFit="1" customWidth="1"/>
    <col min="3075" max="3086" width="4.5" style="32" customWidth="1"/>
    <col min="3087" max="3328" width="9" style="32"/>
    <col min="3329" max="3329" width="10.75" style="32" customWidth="1"/>
    <col min="3330" max="3330" width="12.375" style="32" bestFit="1" customWidth="1"/>
    <col min="3331" max="3342" width="4.5" style="32" customWidth="1"/>
    <col min="3343" max="3584" width="9" style="32"/>
    <col min="3585" max="3585" width="10.75" style="32" customWidth="1"/>
    <col min="3586" max="3586" width="12.375" style="32" bestFit="1" customWidth="1"/>
    <col min="3587" max="3598" width="4.5" style="32" customWidth="1"/>
    <col min="3599" max="3840" width="9" style="32"/>
    <col min="3841" max="3841" width="10.75" style="32" customWidth="1"/>
    <col min="3842" max="3842" width="12.375" style="32" bestFit="1" customWidth="1"/>
    <col min="3843" max="3854" width="4.5" style="32" customWidth="1"/>
    <col min="3855" max="4096" width="9" style="32"/>
    <col min="4097" max="4097" width="10.75" style="32" customWidth="1"/>
    <col min="4098" max="4098" width="12.375" style="32" bestFit="1" customWidth="1"/>
    <col min="4099" max="4110" width="4.5" style="32" customWidth="1"/>
    <col min="4111" max="4352" width="9" style="32"/>
    <col min="4353" max="4353" width="10.75" style="32" customWidth="1"/>
    <col min="4354" max="4354" width="12.375" style="32" bestFit="1" customWidth="1"/>
    <col min="4355" max="4366" width="4.5" style="32" customWidth="1"/>
    <col min="4367" max="4608" width="9" style="32"/>
    <col min="4609" max="4609" width="10.75" style="32" customWidth="1"/>
    <col min="4610" max="4610" width="12.375" style="32" bestFit="1" customWidth="1"/>
    <col min="4611" max="4622" width="4.5" style="32" customWidth="1"/>
    <col min="4623" max="4864" width="9" style="32"/>
    <col min="4865" max="4865" width="10.75" style="32" customWidth="1"/>
    <col min="4866" max="4866" width="12.375" style="32" bestFit="1" customWidth="1"/>
    <col min="4867" max="4878" width="4.5" style="32" customWidth="1"/>
    <col min="4879" max="5120" width="9" style="32"/>
    <col min="5121" max="5121" width="10.75" style="32" customWidth="1"/>
    <col min="5122" max="5122" width="12.375" style="32" bestFit="1" customWidth="1"/>
    <col min="5123" max="5134" width="4.5" style="32" customWidth="1"/>
    <col min="5135" max="5376" width="9" style="32"/>
    <col min="5377" max="5377" width="10.75" style="32" customWidth="1"/>
    <col min="5378" max="5378" width="12.375" style="32" bestFit="1" customWidth="1"/>
    <col min="5379" max="5390" width="4.5" style="32" customWidth="1"/>
    <col min="5391" max="5632" width="9" style="32"/>
    <col min="5633" max="5633" width="10.75" style="32" customWidth="1"/>
    <col min="5634" max="5634" width="12.375" style="32" bestFit="1" customWidth="1"/>
    <col min="5635" max="5646" width="4.5" style="32" customWidth="1"/>
    <col min="5647" max="5888" width="9" style="32"/>
    <col min="5889" max="5889" width="10.75" style="32" customWidth="1"/>
    <col min="5890" max="5890" width="12.375" style="32" bestFit="1" customWidth="1"/>
    <col min="5891" max="5902" width="4.5" style="32" customWidth="1"/>
    <col min="5903" max="6144" width="9" style="32"/>
    <col min="6145" max="6145" width="10.75" style="32" customWidth="1"/>
    <col min="6146" max="6146" width="12.375" style="32" bestFit="1" customWidth="1"/>
    <col min="6147" max="6158" width="4.5" style="32" customWidth="1"/>
    <col min="6159" max="6400" width="9" style="32"/>
    <col min="6401" max="6401" width="10.75" style="32" customWidth="1"/>
    <col min="6402" max="6402" width="12.375" style="32" bestFit="1" customWidth="1"/>
    <col min="6403" max="6414" width="4.5" style="32" customWidth="1"/>
    <col min="6415" max="6656" width="9" style="32"/>
    <col min="6657" max="6657" width="10.75" style="32" customWidth="1"/>
    <col min="6658" max="6658" width="12.375" style="32" bestFit="1" customWidth="1"/>
    <col min="6659" max="6670" width="4.5" style="32" customWidth="1"/>
    <col min="6671" max="6912" width="9" style="32"/>
    <col min="6913" max="6913" width="10.75" style="32" customWidth="1"/>
    <col min="6914" max="6914" width="12.375" style="32" bestFit="1" customWidth="1"/>
    <col min="6915" max="6926" width="4.5" style="32" customWidth="1"/>
    <col min="6927" max="7168" width="9" style="32"/>
    <col min="7169" max="7169" width="10.75" style="32" customWidth="1"/>
    <col min="7170" max="7170" width="12.375" style="32" bestFit="1" customWidth="1"/>
    <col min="7171" max="7182" width="4.5" style="32" customWidth="1"/>
    <col min="7183" max="7424" width="9" style="32"/>
    <col min="7425" max="7425" width="10.75" style="32" customWidth="1"/>
    <col min="7426" max="7426" width="12.375" style="32" bestFit="1" customWidth="1"/>
    <col min="7427" max="7438" width="4.5" style="32" customWidth="1"/>
    <col min="7439" max="7680" width="9" style="32"/>
    <col min="7681" max="7681" width="10.75" style="32" customWidth="1"/>
    <col min="7682" max="7682" width="12.375" style="32" bestFit="1" customWidth="1"/>
    <col min="7683" max="7694" width="4.5" style="32" customWidth="1"/>
    <col min="7695" max="7936" width="9" style="32"/>
    <col min="7937" max="7937" width="10.75" style="32" customWidth="1"/>
    <col min="7938" max="7938" width="12.375" style="32" bestFit="1" customWidth="1"/>
    <col min="7939" max="7950" width="4.5" style="32" customWidth="1"/>
    <col min="7951" max="8192" width="9" style="32"/>
    <col min="8193" max="8193" width="10.75" style="32" customWidth="1"/>
    <col min="8194" max="8194" width="12.375" style="32" bestFit="1" customWidth="1"/>
    <col min="8195" max="8206" width="4.5" style="32" customWidth="1"/>
    <col min="8207" max="8448" width="9" style="32"/>
    <col min="8449" max="8449" width="10.75" style="32" customWidth="1"/>
    <col min="8450" max="8450" width="12.375" style="32" bestFit="1" customWidth="1"/>
    <col min="8451" max="8462" width="4.5" style="32" customWidth="1"/>
    <col min="8463" max="8704" width="9" style="32"/>
    <col min="8705" max="8705" width="10.75" style="32" customWidth="1"/>
    <col min="8706" max="8706" width="12.375" style="32" bestFit="1" customWidth="1"/>
    <col min="8707" max="8718" width="4.5" style="32" customWidth="1"/>
    <col min="8719" max="8960" width="9" style="32"/>
    <col min="8961" max="8961" width="10.75" style="32" customWidth="1"/>
    <col min="8962" max="8962" width="12.375" style="32" bestFit="1" customWidth="1"/>
    <col min="8963" max="8974" width="4.5" style="32" customWidth="1"/>
    <col min="8975" max="9216" width="9" style="32"/>
    <col min="9217" max="9217" width="10.75" style="32" customWidth="1"/>
    <col min="9218" max="9218" width="12.375" style="32" bestFit="1" customWidth="1"/>
    <col min="9219" max="9230" width="4.5" style="32" customWidth="1"/>
    <col min="9231" max="9472" width="9" style="32"/>
    <col min="9473" max="9473" width="10.75" style="32" customWidth="1"/>
    <col min="9474" max="9474" width="12.375" style="32" bestFit="1" customWidth="1"/>
    <col min="9475" max="9486" width="4.5" style="32" customWidth="1"/>
    <col min="9487" max="9728" width="9" style="32"/>
    <col min="9729" max="9729" width="10.75" style="32" customWidth="1"/>
    <col min="9730" max="9730" width="12.375" style="32" bestFit="1" customWidth="1"/>
    <col min="9731" max="9742" width="4.5" style="32" customWidth="1"/>
    <col min="9743" max="9984" width="9" style="32"/>
    <col min="9985" max="9985" width="10.75" style="32" customWidth="1"/>
    <col min="9986" max="9986" width="12.375" style="32" bestFit="1" customWidth="1"/>
    <col min="9987" max="9998" width="4.5" style="32" customWidth="1"/>
    <col min="9999" max="10240" width="9" style="32"/>
    <col min="10241" max="10241" width="10.75" style="32" customWidth="1"/>
    <col min="10242" max="10242" width="12.375" style="32" bestFit="1" customWidth="1"/>
    <col min="10243" max="10254" width="4.5" style="32" customWidth="1"/>
    <col min="10255" max="10496" width="9" style="32"/>
    <col min="10497" max="10497" width="10.75" style="32" customWidth="1"/>
    <col min="10498" max="10498" width="12.375" style="32" bestFit="1" customWidth="1"/>
    <col min="10499" max="10510" width="4.5" style="32" customWidth="1"/>
    <col min="10511" max="10752" width="9" style="32"/>
    <col min="10753" max="10753" width="10.75" style="32" customWidth="1"/>
    <col min="10754" max="10754" width="12.375" style="32" bestFit="1" customWidth="1"/>
    <col min="10755" max="10766" width="4.5" style="32" customWidth="1"/>
    <col min="10767" max="11008" width="9" style="32"/>
    <col min="11009" max="11009" width="10.75" style="32" customWidth="1"/>
    <col min="11010" max="11010" width="12.375" style="32" bestFit="1" customWidth="1"/>
    <col min="11011" max="11022" width="4.5" style="32" customWidth="1"/>
    <col min="11023" max="11264" width="9" style="32"/>
    <col min="11265" max="11265" width="10.75" style="32" customWidth="1"/>
    <col min="11266" max="11266" width="12.375" style="32" bestFit="1" customWidth="1"/>
    <col min="11267" max="11278" width="4.5" style="32" customWidth="1"/>
    <col min="11279" max="11520" width="9" style="32"/>
    <col min="11521" max="11521" width="10.75" style="32" customWidth="1"/>
    <col min="11522" max="11522" width="12.375" style="32" bestFit="1" customWidth="1"/>
    <col min="11523" max="11534" width="4.5" style="32" customWidth="1"/>
    <col min="11535" max="11776" width="9" style="32"/>
    <col min="11777" max="11777" width="10.75" style="32" customWidth="1"/>
    <col min="11778" max="11778" width="12.375" style="32" bestFit="1" customWidth="1"/>
    <col min="11779" max="11790" width="4.5" style="32" customWidth="1"/>
    <col min="11791" max="12032" width="9" style="32"/>
    <col min="12033" max="12033" width="10.75" style="32" customWidth="1"/>
    <col min="12034" max="12034" width="12.375" style="32" bestFit="1" customWidth="1"/>
    <col min="12035" max="12046" width="4.5" style="32" customWidth="1"/>
    <col min="12047" max="12288" width="9" style="32"/>
    <col min="12289" max="12289" width="10.75" style="32" customWidth="1"/>
    <col min="12290" max="12290" width="12.375" style="32" bestFit="1" customWidth="1"/>
    <col min="12291" max="12302" width="4.5" style="32" customWidth="1"/>
    <col min="12303" max="12544" width="9" style="32"/>
    <col min="12545" max="12545" width="10.75" style="32" customWidth="1"/>
    <col min="12546" max="12546" width="12.375" style="32" bestFit="1" customWidth="1"/>
    <col min="12547" max="12558" width="4.5" style="32" customWidth="1"/>
    <col min="12559" max="12800" width="9" style="32"/>
    <col min="12801" max="12801" width="10.75" style="32" customWidth="1"/>
    <col min="12802" max="12802" width="12.375" style="32" bestFit="1" customWidth="1"/>
    <col min="12803" max="12814" width="4.5" style="32" customWidth="1"/>
    <col min="12815" max="13056" width="9" style="32"/>
    <col min="13057" max="13057" width="10.75" style="32" customWidth="1"/>
    <col min="13058" max="13058" width="12.375" style="32" bestFit="1" customWidth="1"/>
    <col min="13059" max="13070" width="4.5" style="32" customWidth="1"/>
    <col min="13071" max="13312" width="9" style="32"/>
    <col min="13313" max="13313" width="10.75" style="32" customWidth="1"/>
    <col min="13314" max="13314" width="12.375" style="32" bestFit="1" customWidth="1"/>
    <col min="13315" max="13326" width="4.5" style="32" customWidth="1"/>
    <col min="13327" max="13568" width="9" style="32"/>
    <col min="13569" max="13569" width="10.75" style="32" customWidth="1"/>
    <col min="13570" max="13570" width="12.375" style="32" bestFit="1" customWidth="1"/>
    <col min="13571" max="13582" width="4.5" style="32" customWidth="1"/>
    <col min="13583" max="13824" width="9" style="32"/>
    <col min="13825" max="13825" width="10.75" style="32" customWidth="1"/>
    <col min="13826" max="13826" width="12.375" style="32" bestFit="1" customWidth="1"/>
    <col min="13827" max="13838" width="4.5" style="32" customWidth="1"/>
    <col min="13839" max="14080" width="9" style="32"/>
    <col min="14081" max="14081" width="10.75" style="32" customWidth="1"/>
    <col min="14082" max="14082" width="12.375" style="32" bestFit="1" customWidth="1"/>
    <col min="14083" max="14094" width="4.5" style="32" customWidth="1"/>
    <col min="14095" max="14336" width="9" style="32"/>
    <col min="14337" max="14337" width="10.75" style="32" customWidth="1"/>
    <col min="14338" max="14338" width="12.375" style="32" bestFit="1" customWidth="1"/>
    <col min="14339" max="14350" width="4.5" style="32" customWidth="1"/>
    <col min="14351" max="14592" width="9" style="32"/>
    <col min="14593" max="14593" width="10.75" style="32" customWidth="1"/>
    <col min="14594" max="14594" width="12.375" style="32" bestFit="1" customWidth="1"/>
    <col min="14595" max="14606" width="4.5" style="32" customWidth="1"/>
    <col min="14607" max="14848" width="9" style="32"/>
    <col min="14849" max="14849" width="10.75" style="32" customWidth="1"/>
    <col min="14850" max="14850" width="12.375" style="32" bestFit="1" customWidth="1"/>
    <col min="14851" max="14862" width="4.5" style="32" customWidth="1"/>
    <col min="14863" max="15104" width="9" style="32"/>
    <col min="15105" max="15105" width="10.75" style="32" customWidth="1"/>
    <col min="15106" max="15106" width="12.375" style="32" bestFit="1" customWidth="1"/>
    <col min="15107" max="15118" width="4.5" style="32" customWidth="1"/>
    <col min="15119" max="15360" width="9" style="32"/>
    <col min="15361" max="15361" width="10.75" style="32" customWidth="1"/>
    <col min="15362" max="15362" width="12.375" style="32" bestFit="1" customWidth="1"/>
    <col min="15363" max="15374" width="4.5" style="32" customWidth="1"/>
    <col min="15375" max="15616" width="9" style="32"/>
    <col min="15617" max="15617" width="10.75" style="32" customWidth="1"/>
    <col min="15618" max="15618" width="12.375" style="32" bestFit="1" customWidth="1"/>
    <col min="15619" max="15630" width="4.5" style="32" customWidth="1"/>
    <col min="15631" max="15872" width="9" style="32"/>
    <col min="15873" max="15873" width="10.75" style="32" customWidth="1"/>
    <col min="15874" max="15874" width="12.375" style="32" bestFit="1" customWidth="1"/>
    <col min="15875" max="15886" width="4.5" style="32" customWidth="1"/>
    <col min="15887" max="16128" width="9" style="32"/>
    <col min="16129" max="16129" width="10.75" style="32" customWidth="1"/>
    <col min="16130" max="16130" width="12.375" style="32" bestFit="1" customWidth="1"/>
    <col min="16131" max="16142" width="4.5" style="32" customWidth="1"/>
    <col min="16143" max="16384" width="9" style="32"/>
  </cols>
  <sheetData>
    <row r="4" spans="1:17" s="31" customFormat="1" ht="18" x14ac:dyDescent="0.25">
      <c r="A4" s="30" t="s">
        <v>72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7" ht="13.5" thickBot="1" x14ac:dyDescent="0.25"/>
    <row r="6" spans="1:17" ht="39" customHeight="1" thickTop="1" x14ac:dyDescent="0.2">
      <c r="A6" s="33" t="s">
        <v>47</v>
      </c>
      <c r="B6" s="34" t="s">
        <v>48</v>
      </c>
      <c r="C6" s="128" t="s">
        <v>49</v>
      </c>
      <c r="D6" s="130"/>
      <c r="E6" s="128" t="s">
        <v>50</v>
      </c>
      <c r="F6" s="130"/>
      <c r="G6" s="128" t="s">
        <v>71</v>
      </c>
      <c r="H6" s="130"/>
      <c r="I6" s="128" t="s">
        <v>52</v>
      </c>
      <c r="J6" s="130"/>
      <c r="K6" s="128" t="s">
        <v>53</v>
      </c>
      <c r="L6" s="130"/>
      <c r="M6" s="128" t="s">
        <v>54</v>
      </c>
      <c r="N6" s="129"/>
    </row>
    <row r="7" spans="1:17" ht="38.25" customHeight="1" thickBot="1" x14ac:dyDescent="0.25">
      <c r="A7" s="35" t="s">
        <v>55</v>
      </c>
      <c r="B7" s="68">
        <f>Q8</f>
        <v>0</v>
      </c>
      <c r="C7" s="36" t="s">
        <v>56</v>
      </c>
      <c r="D7" s="36" t="s">
        <v>57</v>
      </c>
      <c r="E7" s="36" t="s">
        <v>56</v>
      </c>
      <c r="F7" s="36" t="s">
        <v>57</v>
      </c>
      <c r="G7" s="36" t="s">
        <v>56</v>
      </c>
      <c r="H7" s="36" t="s">
        <v>57</v>
      </c>
      <c r="I7" s="36" t="s">
        <v>56</v>
      </c>
      <c r="J7" s="36" t="s">
        <v>57</v>
      </c>
      <c r="K7" s="36" t="s">
        <v>56</v>
      </c>
      <c r="L7" s="36" t="s">
        <v>57</v>
      </c>
      <c r="M7" s="36" t="s">
        <v>56</v>
      </c>
      <c r="N7" s="37" t="s">
        <v>57</v>
      </c>
    </row>
    <row r="8" spans="1:17" ht="19.5" thickTop="1" x14ac:dyDescent="0.2">
      <c r="A8" s="124" t="s">
        <v>58</v>
      </c>
      <c r="B8" s="38" t="s">
        <v>59</v>
      </c>
      <c r="C8" s="58" t="str">
        <f>IF($B$7=0,"",COUNTIFS('CUOI HOC KY 1 (K4,5)'!$F$5:$F$64,"=10"))</f>
        <v/>
      </c>
      <c r="D8" s="59" t="str">
        <f>IF($B$7=0,"",ROUND(C8/$B$7*100,1))</f>
        <v/>
      </c>
      <c r="E8" s="58" t="str">
        <f>IF($B$7=0,"",COUNTIFS('CUOI HOC KY 1 (K4,5)'!$H$5:$H$64,"=10"))</f>
        <v/>
      </c>
      <c r="F8" s="59" t="str">
        <f>IF($B$7=0,"",ROUND(E8/$B$7*100,1))</f>
        <v/>
      </c>
      <c r="G8" s="58" t="str">
        <f>IF($B$7=0,"",COUNTIFS('CUOI HOC KY 1 (K4,5)'!$J$5:$J$64,"=10"))</f>
        <v/>
      </c>
      <c r="H8" s="59" t="str">
        <f>IF($B$7=0,"",ROUND(G8/$B$7*100,1))</f>
        <v/>
      </c>
      <c r="I8" s="58" t="str">
        <f>IF($B$7=0,"",COUNTIFS('CUOI HOC KY 1 (K4,5)'!$L$5:$L$64,"=10"))</f>
        <v/>
      </c>
      <c r="J8" s="59" t="str">
        <f>IF($B$7=0,"",ROUND(I8/$B$7*100,1))</f>
        <v/>
      </c>
      <c r="K8" s="58" t="str">
        <f>IF($B$7=0,"",COUNTIFS('CUOI HOC KY 1 (K4,5)'!$N$5:$N$64,"=10"))</f>
        <v/>
      </c>
      <c r="L8" s="59" t="str">
        <f>IF($B$7=0,"",ROUND(K8/$B$7*100,1))</f>
        <v/>
      </c>
      <c r="M8" s="58" t="str">
        <f>IF($B$7=0,"",COUNTIFS('CUOI HOC KY 1 (K4,5)'!$P$5:$P$64,"=10"))</f>
        <v/>
      </c>
      <c r="N8" s="69" t="str">
        <f>IF($B$7=0,"",ROUND(M8/$B$7*100,1))</f>
        <v/>
      </c>
      <c r="Q8" s="96">
        <f>IF(COUNTA('CUOI HOC KY 1 (K4,5)'!$F$5:$F$64)=COUNTA('CUOI HOC KY 1 (K4,5)'!$H$5:$H$64),COUNTA('CUOI HOC KY 1 (K4,5)'!$H$5:$H$64),IF(COUNTA('CUOI HOC KY 1 (K4,5)'!$F$5:$F$64)&gt;COUNTA('CUOI HOC KY 1 (K4,5)'!$H$5:$H$64),COUNTA('CUOI HOC KY 1 (K4,5)'!$F$5:$F$64),COUNTA('CUOI HOC KY 1 (K4,5)'!$H$5:$H$64)))</f>
        <v>0</v>
      </c>
    </row>
    <row r="9" spans="1:17" ht="15.75" x14ac:dyDescent="0.2">
      <c r="A9" s="125"/>
      <c r="B9" s="39" t="s">
        <v>60</v>
      </c>
      <c r="C9" s="61" t="str">
        <f>IF($B$7=0,"",COUNTIFS('CUOI HOC KY 1 (K4,5)'!$F$5:$F$64,"=10",'CUOI HOC KY 1 (K4,5)'!$D$5:$D$64,"x"))</f>
        <v/>
      </c>
      <c r="D9" s="59" t="str">
        <f t="shared" ref="D9:N42" si="0">IF($B$7=0,"",ROUND(C9/$B$7*100,1))</f>
        <v/>
      </c>
      <c r="E9" s="61" t="str">
        <f>IF($B$7=0,"",COUNTIFS('CUOI HOC KY 1 (K4,5)'!$H$5:$H$64,"=10",'CUOI HOC KY 1 (K4,5)'!$D$5:$D$64,"x"))</f>
        <v/>
      </c>
      <c r="F9" s="59" t="str">
        <f t="shared" si="0"/>
        <v/>
      </c>
      <c r="G9" s="61" t="str">
        <f>IF($B$7=0,"",COUNTIFS('CUOI HOC KY 1 (K4,5)'!$J$5:$J$64,"=10",'CUOI HOC KY 1 (K4,5)'!$D$5:$D$64,"x"))</f>
        <v/>
      </c>
      <c r="H9" s="59" t="str">
        <f t="shared" si="0"/>
        <v/>
      </c>
      <c r="I9" s="61" t="str">
        <f>IF($B$7=0,"",COUNTIFS('CUOI HOC KY 1 (K4,5)'!$L$5:$L$64,"=10",'CUOI HOC KY 1 (K4,5)'!$D$5:$D$64,"x"))</f>
        <v/>
      </c>
      <c r="J9" s="59" t="str">
        <f t="shared" si="0"/>
        <v/>
      </c>
      <c r="K9" s="61" t="str">
        <f>IF($B$7=0,"",COUNTIFS('CUOI HOC KY 1 (K4,5)'!$N$5:$N$64,"=10",'CUOI HOC KY 1 (K4,5)'!$D$5:$D$64,"x"))</f>
        <v/>
      </c>
      <c r="L9" s="59" t="str">
        <f t="shared" si="0"/>
        <v/>
      </c>
      <c r="M9" s="61" t="str">
        <f>IF($B$7=0,"",COUNTIFS('CUOI HOC KY 1 (K4,5)'!$P$5:$P$64,"=10",'CUOI HOC KY 1 (K4,5)'!$D$5:$D$64,"x"))</f>
        <v/>
      </c>
      <c r="N9" s="60" t="str">
        <f t="shared" si="0"/>
        <v/>
      </c>
    </row>
    <row r="10" spans="1:17" ht="15.75" x14ac:dyDescent="0.2">
      <c r="A10" s="125"/>
      <c r="B10" s="39" t="s">
        <v>61</v>
      </c>
      <c r="C10" s="61" t="str">
        <f>IF($B$7=0,"",COUNTIFS('CUOI HOC KY 1 (K4,5)'!$F$5:$F$64,"=10",'CUOI HOC KY 1 (K4,5)'!$AK$5:$AK$64,"x"))</f>
        <v/>
      </c>
      <c r="D10" s="59" t="str">
        <f t="shared" si="0"/>
        <v/>
      </c>
      <c r="E10" s="61" t="str">
        <f>IF($B$7=0,"",COUNTIFS('CUOI HOC KY 1 (K4,5)'!$H$5:$H$64,"=10",'CUOI HOC KY 1 (K4,5)'!$AK$5:$AK$64,"x"))</f>
        <v/>
      </c>
      <c r="F10" s="59" t="str">
        <f t="shared" si="0"/>
        <v/>
      </c>
      <c r="G10" s="61" t="str">
        <f>IF($B$7=0,"",COUNTIFS('CUOI HOC KY 1 (K4,5)'!$J$5:$J$64,"=10",'CUOI HOC KY 1 (K4,5)'!$AK$5:$AK$64,"x"))</f>
        <v/>
      </c>
      <c r="H10" s="59" t="str">
        <f t="shared" si="0"/>
        <v/>
      </c>
      <c r="I10" s="61" t="str">
        <f>IF($B$7=0,"",COUNTIFS('CUOI HOC KY 1 (K4,5)'!$L$5:$L$64,"=10",'CUOI HOC KY 1 (K4,5)'!$AK$5:$AK$64,"x"))</f>
        <v/>
      </c>
      <c r="J10" s="59" t="str">
        <f t="shared" si="0"/>
        <v/>
      </c>
      <c r="K10" s="61" t="str">
        <f>IF($B$7=0,"",COUNTIFS('CUOI HOC KY 1 (K4,5)'!$N$5:$N$64,"=10",'CUOI HOC KY 1 (K4,5)'!$AK$5:$AK$64,"x"))</f>
        <v/>
      </c>
      <c r="L10" s="59" t="str">
        <f t="shared" si="0"/>
        <v/>
      </c>
      <c r="M10" s="61" t="str">
        <f>IF($B$7=0,"",COUNTIFS('CUOI HOC KY 1 (K4,5)'!$P$5:$P$64,"=10",'CUOI HOC KY 1 (K4,5)'!$AK$5:$AK$64,"x"))</f>
        <v/>
      </c>
      <c r="N10" s="60" t="str">
        <f t="shared" si="0"/>
        <v/>
      </c>
    </row>
    <row r="11" spans="1:17" ht="15.75" x14ac:dyDescent="0.2">
      <c r="A11" s="125"/>
      <c r="B11" s="39" t="s">
        <v>62</v>
      </c>
      <c r="C11" s="61" t="str">
        <f>IF($B$7=0,"",COUNTIFS('CUOI HOC KY 1 (K4,5)'!$F$5:$F$64,"=10",'CUOI HOC KY 1 (K4,5)'!$D$5:$D$64,"x",'CUOI HOC KY 1 (K4,5)'!$AK$5:$AK$64,"x"))</f>
        <v/>
      </c>
      <c r="D11" s="59" t="str">
        <f t="shared" si="0"/>
        <v/>
      </c>
      <c r="E11" s="61" t="str">
        <f>IF($B$7=0,"",COUNTIFS('CUOI HOC KY 1 (K4,5)'!$H$5:$H$64,"=10",'CUOI HOC KY 1 (K4,5)'!$D$5:$D$64,"x",'CUOI HOC KY 1 (K4,5)'!$AK$5:$AK$64,"x"))</f>
        <v/>
      </c>
      <c r="F11" s="59" t="str">
        <f t="shared" si="0"/>
        <v/>
      </c>
      <c r="G11" s="61" t="str">
        <f>IF($B$7=0,"",COUNTIFS('CUOI HOC KY 1 (K4,5)'!$J$5:$J$64,"=10",'CUOI HOC KY 1 (K4,5)'!$D$5:$D$64,"x",'CUOI HOC KY 1 (K4,5)'!$AK$5:$AK$64,"x"))</f>
        <v/>
      </c>
      <c r="H11" s="59" t="str">
        <f t="shared" si="0"/>
        <v/>
      </c>
      <c r="I11" s="61" t="str">
        <f>IF($B$7=0,"",COUNTIFS('CUOI HOC KY 1 (K4,5)'!$L$5:$L$64,"=10",'CUOI HOC KY 1 (K4,5)'!$D$5:$D$64,"x",'CUOI HOC KY 1 (K4,5)'!$AK$5:$AK$64,"x"))</f>
        <v/>
      </c>
      <c r="J11" s="59" t="str">
        <f t="shared" si="0"/>
        <v/>
      </c>
      <c r="K11" s="61" t="str">
        <f>IF($B$7=0,"",COUNTIFS('CUOI HOC KY 1 (K4,5)'!$N$5:$N$64,"=10",'CUOI HOC KY 1 (K4,5)'!$D$5:$D$64,"x",'CUOI HOC KY 1 (K4,5)'!$AK$5:$AK$64,"x"))</f>
        <v/>
      </c>
      <c r="L11" s="59" t="str">
        <f t="shared" si="0"/>
        <v/>
      </c>
      <c r="M11" s="61" t="str">
        <f>IF($B$7=0,"",COUNTIFS('CUOI HOC KY 1 (K4,5)'!$P$5:$P$64,"=10",'CUOI HOC KY 1 (K4,5)'!$D$5:$D$64,"x",'CUOI HOC KY 1 (K4,5)'!$AK$5:$AK$64,"x"))</f>
        <v/>
      </c>
      <c r="N11" s="60" t="str">
        <f t="shared" si="0"/>
        <v/>
      </c>
    </row>
    <row r="12" spans="1:17" ht="16.5" thickBot="1" x14ac:dyDescent="0.25">
      <c r="A12" s="127"/>
      <c r="B12" s="40" t="s">
        <v>63</v>
      </c>
      <c r="C12" s="62" t="str">
        <f>IF($B$7=0,"",COUNTIFS('CUOI HOC KY 1 (K4,5)'!$F$5:$F$64,"=10",'CUOI HOC KY 1 (K4,5)'!$AL$5:$AL$64,"x"))</f>
        <v/>
      </c>
      <c r="D12" s="63" t="str">
        <f t="shared" si="0"/>
        <v/>
      </c>
      <c r="E12" s="62" t="str">
        <f>IF($B$7=0,"",COUNTIFS('CUOI HOC KY 1 (K4,5)'!$H$5:$H$64,"=10",'CUOI HOC KY 1 (K4,5)'!$AL$5:$AL$64,"x"))</f>
        <v/>
      </c>
      <c r="F12" s="63" t="str">
        <f t="shared" si="0"/>
        <v/>
      </c>
      <c r="G12" s="62" t="str">
        <f>IF($B$7=0,"",COUNTIFS('CUOI HOC KY 1 (K4,5)'!$J$5:$J$64,"=10",'CUOI HOC KY 1 (K4,5)'!$AL$5:$AL$64,"x"))</f>
        <v/>
      </c>
      <c r="H12" s="63" t="str">
        <f t="shared" si="0"/>
        <v/>
      </c>
      <c r="I12" s="62" t="str">
        <f>IF($B$7=0,"",COUNTIFS('CUOI HOC KY 1 (K4,5)'!$L$5:$L$64,"=10",'CUOI HOC KY 1 (K4,5)'!$AL$5:$AL$64,"x"))</f>
        <v/>
      </c>
      <c r="J12" s="63" t="str">
        <f t="shared" si="0"/>
        <v/>
      </c>
      <c r="K12" s="62" t="str">
        <f>IF($B$7=0,"",COUNTIFS('CUOI HOC KY 1 (K4,5)'!$N$5:$N$64,"=10",'CUOI HOC KY 1 (K4,5)'!$AL$5:$AL$64,"x"))</f>
        <v/>
      </c>
      <c r="L12" s="63" t="str">
        <f t="shared" si="0"/>
        <v/>
      </c>
      <c r="M12" s="62" t="str">
        <f>IF($B$7=0,"",COUNTIFS('CUOI HOC KY 1 (K4,5)'!$P$5:$P$64,"=10",'CUOI HOC KY 1 (K4,5)'!$AL$5:$AL$64,"x"))</f>
        <v/>
      </c>
      <c r="N12" s="64" t="str">
        <f t="shared" si="0"/>
        <v/>
      </c>
    </row>
    <row r="13" spans="1:17" ht="16.5" thickTop="1" x14ac:dyDescent="0.2">
      <c r="A13" s="124" t="s">
        <v>64</v>
      </c>
      <c r="B13" s="38" t="s">
        <v>59</v>
      </c>
      <c r="C13" s="58" t="str">
        <f>IF($B$7=0,"",COUNTIFS('CUOI HOC KY 1 (K4,5)'!$F$5:$F$64,"=9"))</f>
        <v/>
      </c>
      <c r="D13" s="59" t="str">
        <f>IF($B$7=0,"",ROUND(C13/$B$7*100,1))</f>
        <v/>
      </c>
      <c r="E13" s="58" t="str">
        <f>IF($B$7=0,"",COUNTIFS('CUOI HOC KY 1 (K4,5)'!$H$5:$H$64,"=9"))</f>
        <v/>
      </c>
      <c r="F13" s="59" t="str">
        <f>IF($B$7=0,"",ROUND(E13/$B$7*100,1))</f>
        <v/>
      </c>
      <c r="G13" s="58" t="str">
        <f>IF($B$7=0,"",COUNTIFS('CUOI HOC KY 1 (K4,5)'!$J$5:$J$64,"=9"))</f>
        <v/>
      </c>
      <c r="H13" s="59" t="str">
        <f>IF($B$7=0,"",ROUND(G13/$B$7*100,1))</f>
        <v/>
      </c>
      <c r="I13" s="58" t="str">
        <f>IF($B$7=0,"",COUNTIFS('CUOI HOC KY 1 (K4,5)'!$L$5:$L$64,"=9"))</f>
        <v/>
      </c>
      <c r="J13" s="59" t="str">
        <f>IF($B$7=0,"",ROUND(I13/$B$7*100,1))</f>
        <v/>
      </c>
      <c r="K13" s="58" t="str">
        <f>IF($B$7=0,"",COUNTIFS('CUOI HOC KY 1 (K4,5)'!$N$5:$N$64,"=9"))</f>
        <v/>
      </c>
      <c r="L13" s="59" t="str">
        <f>IF($B$7=0,"",ROUND(K13/$B$7*100,1))</f>
        <v/>
      </c>
      <c r="M13" s="58" t="str">
        <f>IF($B$7=0,"",COUNTIFS('CUOI HOC KY 1 (K4,5)'!$P$5:$P$64,"=9"))</f>
        <v/>
      </c>
      <c r="N13" s="60" t="str">
        <f>IF($B$7=0,"",ROUND(M13/$B$7*100,1))</f>
        <v/>
      </c>
    </row>
    <row r="14" spans="1:17" ht="15.75" x14ac:dyDescent="0.2">
      <c r="A14" s="125"/>
      <c r="B14" s="39" t="s">
        <v>60</v>
      </c>
      <c r="C14" s="61" t="str">
        <f>IF($B$7=0,"",COUNTIFS('CUOI HOC KY 1 (K4,5)'!$F$5:$F$64,"=9",'CUOI HOC KY 1 (K4,5)'!$D$5:$D$64,"x"))</f>
        <v/>
      </c>
      <c r="D14" s="59" t="str">
        <f t="shared" si="0"/>
        <v/>
      </c>
      <c r="E14" s="61" t="str">
        <f>IF($B$7=0,"",COUNTIFS('CUOI HOC KY 1 (K4,5)'!$H$5:$H$64,"=9",'CUOI HOC KY 1 (K4,5)'!$D$5:$D$64,"x"))</f>
        <v/>
      </c>
      <c r="F14" s="59" t="str">
        <f t="shared" si="0"/>
        <v/>
      </c>
      <c r="G14" s="61" t="str">
        <f>IF($B$7=0,"",COUNTIFS('CUOI HOC KY 1 (K4,5)'!$J$5:$J$64,"=9",'CUOI HOC KY 1 (K4,5)'!$D$5:$D$64,"x"))</f>
        <v/>
      </c>
      <c r="H14" s="59" t="str">
        <f t="shared" si="0"/>
        <v/>
      </c>
      <c r="I14" s="61" t="str">
        <f>IF($B$7=0,"",COUNTIFS('CUOI HOC KY 1 (K4,5)'!$L$5:$L$64,"=9",'CUOI HOC KY 1 (K4,5)'!$D$5:$D$64,"x"))</f>
        <v/>
      </c>
      <c r="J14" s="59" t="str">
        <f t="shared" si="0"/>
        <v/>
      </c>
      <c r="K14" s="61" t="str">
        <f>IF($B$7=0,"",COUNTIFS('CUOI HOC KY 1 (K4,5)'!$N$5:$N$64,"=9",'CUOI HOC KY 1 (K4,5)'!$D$5:$D$64,"x"))</f>
        <v/>
      </c>
      <c r="L14" s="59" t="str">
        <f t="shared" si="0"/>
        <v/>
      </c>
      <c r="M14" s="61" t="str">
        <f>IF($B$7=0,"",COUNTIFS('CUOI HOC KY 1 (K4,5)'!$P$5:$P$64,"=9",'CUOI HOC KY 1 (K4,5)'!$D$5:$D$64,"x"))</f>
        <v/>
      </c>
      <c r="N14" s="60" t="str">
        <f t="shared" si="0"/>
        <v/>
      </c>
    </row>
    <row r="15" spans="1:17" ht="15.75" x14ac:dyDescent="0.2">
      <c r="A15" s="125"/>
      <c r="B15" s="39" t="s">
        <v>61</v>
      </c>
      <c r="C15" s="61" t="str">
        <f>IF($B$7=0,"",COUNTIFS('CUOI HOC KY 1 (K4,5)'!$F$5:$F$64,"=9",'CUOI HOC KY 1 (K4,5)'!$AK$5:$AK$64,"x"))</f>
        <v/>
      </c>
      <c r="D15" s="59" t="str">
        <f t="shared" si="0"/>
        <v/>
      </c>
      <c r="E15" s="61" t="str">
        <f>IF($B$7=0,"",COUNTIFS('CUOI HOC KY 1 (K4,5)'!$H$5:$H$64,"=9",'CUOI HOC KY 1 (K4,5)'!$AK$5:$AK$64,"x"))</f>
        <v/>
      </c>
      <c r="F15" s="59" t="str">
        <f t="shared" si="0"/>
        <v/>
      </c>
      <c r="G15" s="61" t="str">
        <f>IF($B$7=0,"",COUNTIFS('CUOI HOC KY 1 (K4,5)'!$J$5:$J$64,"=9",'CUOI HOC KY 1 (K4,5)'!$AK$5:$AK$64,"x"))</f>
        <v/>
      </c>
      <c r="H15" s="59" t="str">
        <f t="shared" si="0"/>
        <v/>
      </c>
      <c r="I15" s="61" t="str">
        <f>IF($B$7=0,"",COUNTIFS('CUOI HOC KY 1 (K4,5)'!$L$5:$L$64,"=9",'CUOI HOC KY 1 (K4,5)'!$AK$5:$AK$64,"x"))</f>
        <v/>
      </c>
      <c r="J15" s="59" t="str">
        <f t="shared" si="0"/>
        <v/>
      </c>
      <c r="K15" s="61" t="str">
        <f>IF($B$7=0,"",COUNTIFS('CUOI HOC KY 1 (K4,5)'!$N$5:$N$64,"=9",'CUOI HOC KY 1 (K4,5)'!$AK$5:$AK$64,"x"))</f>
        <v/>
      </c>
      <c r="L15" s="59" t="str">
        <f t="shared" si="0"/>
        <v/>
      </c>
      <c r="M15" s="61" t="str">
        <f>IF($B$7=0,"",COUNTIFS('CUOI HOC KY 1 (K4,5)'!$P$5:$P$64,"=9",'CUOI HOC KY 1 (K4,5)'!$AK$5:$AK$64,"x"))</f>
        <v/>
      </c>
      <c r="N15" s="60" t="str">
        <f t="shared" si="0"/>
        <v/>
      </c>
    </row>
    <row r="16" spans="1:17" ht="15.75" x14ac:dyDescent="0.2">
      <c r="A16" s="125"/>
      <c r="B16" s="39" t="s">
        <v>62</v>
      </c>
      <c r="C16" s="61" t="str">
        <f>IF($B$7=0,"",COUNTIFS('CUOI HOC KY 1 (K4,5)'!$F$5:$F$64,"=9",'CUOI HOC KY 1 (K4,5)'!$D$5:$D$64,"x",'CUOI HOC KY 1 (K4,5)'!$AK$5:$AK$64,"x"))</f>
        <v/>
      </c>
      <c r="D16" s="59" t="str">
        <f t="shared" si="0"/>
        <v/>
      </c>
      <c r="E16" s="61" t="str">
        <f>IF($B$7=0,"",COUNTIFS('CUOI HOC KY 1 (K4,5)'!$H$5:$H$64,"=9",'CUOI HOC KY 1 (K4,5)'!$D$5:$D$64,"x",'CUOI HOC KY 1 (K4,5)'!$AK$5:$AK$64,"x"))</f>
        <v/>
      </c>
      <c r="F16" s="59" t="str">
        <f t="shared" si="0"/>
        <v/>
      </c>
      <c r="G16" s="61" t="str">
        <f>IF($B$7=0,"",COUNTIFS('CUOI HOC KY 1 (K4,5)'!$J$5:$J$64,"=9",'CUOI HOC KY 1 (K4,5)'!$D$5:$D$64,"x",'CUOI HOC KY 1 (K4,5)'!$AK$5:$AK$64,"x"))</f>
        <v/>
      </c>
      <c r="H16" s="59" t="str">
        <f t="shared" si="0"/>
        <v/>
      </c>
      <c r="I16" s="61" t="str">
        <f>IF($B$7=0,"",COUNTIFS('CUOI HOC KY 1 (K4,5)'!$L$5:$L$64,"=9",'CUOI HOC KY 1 (K4,5)'!$D$5:$D$64,"x",'CUOI HOC KY 1 (K4,5)'!$AK$5:$AK$64,"x"))</f>
        <v/>
      </c>
      <c r="J16" s="59" t="str">
        <f t="shared" si="0"/>
        <v/>
      </c>
      <c r="K16" s="61" t="str">
        <f>IF($B$7=0,"",COUNTIFS('CUOI HOC KY 1 (K4,5)'!$N$5:$N$64,"=9",'CUOI HOC KY 1 (K4,5)'!$D$5:$D$64,"x",'CUOI HOC KY 1 (K4,5)'!$AK$5:$AK$64,"x"))</f>
        <v/>
      </c>
      <c r="L16" s="59" t="str">
        <f t="shared" si="0"/>
        <v/>
      </c>
      <c r="M16" s="61" t="str">
        <f>IF($B$7=0,"",COUNTIFS('CUOI HOC KY 1 (K4,5)'!$P$5:$P$64,"=9",'CUOI HOC KY 1 (K4,5)'!$D$5:$D$64,"x",'CUOI HOC KY 1 (K4,5)'!$AK$5:$AK$64,"x"))</f>
        <v/>
      </c>
      <c r="N16" s="60" t="str">
        <f t="shared" si="0"/>
        <v/>
      </c>
    </row>
    <row r="17" spans="1:14" ht="16.5" thickBot="1" x14ac:dyDescent="0.25">
      <c r="A17" s="127"/>
      <c r="B17" s="40" t="s">
        <v>63</v>
      </c>
      <c r="C17" s="62" t="str">
        <f>IF($B$7=0,"",COUNTIFS('CUOI HOC KY 1 (K4,5)'!$F$5:$F$64,"=9",'CUOI HOC KY 1 (K4,5)'!$AL$5:$AL$64,"x"))</f>
        <v/>
      </c>
      <c r="D17" s="63" t="str">
        <f t="shared" si="0"/>
        <v/>
      </c>
      <c r="E17" s="62" t="str">
        <f>IF($B$7=0,"",COUNTIFS('CUOI HOC KY 1 (K4,5)'!$H$5:$H$64,"=9",'CUOI HOC KY 1 (K4,5)'!$AL$5:$AL$64,"x"))</f>
        <v/>
      </c>
      <c r="F17" s="63" t="str">
        <f t="shared" si="0"/>
        <v/>
      </c>
      <c r="G17" s="62" t="str">
        <f>IF($B$7=0,"",COUNTIFS('CUOI HOC KY 1 (K4,5)'!$J$5:$J$64,"=9",'CUOI HOC KY 1 (K4,5)'!$AL$5:$AL$64,"x"))</f>
        <v/>
      </c>
      <c r="H17" s="63" t="str">
        <f t="shared" si="0"/>
        <v/>
      </c>
      <c r="I17" s="62" t="str">
        <f>IF($B$7=0,"",COUNTIFS('CUOI HOC KY 1 (K4,5)'!$L$5:$L$64,"=9",'CUOI HOC KY 1 (K4,5)'!$AL$5:$AL$64,"x"))</f>
        <v/>
      </c>
      <c r="J17" s="63" t="str">
        <f t="shared" si="0"/>
        <v/>
      </c>
      <c r="K17" s="62" t="str">
        <f>IF($B$7=0,"",COUNTIFS('CUOI HOC KY 1 (K4,5)'!$N$5:$N$64,"=9",'CUOI HOC KY 1 (K4,5)'!$AL$5:$AL$64,"x"))</f>
        <v/>
      </c>
      <c r="L17" s="63" t="str">
        <f t="shared" si="0"/>
        <v/>
      </c>
      <c r="M17" s="62" t="str">
        <f>IF($B$7=0,"",COUNTIFS('CUOI HOC KY 1 (K4,5)'!$P$5:$P$64,"=9",'CUOI HOC KY 1 (K4,5)'!$AL$5:$AL$64,"x"))</f>
        <v/>
      </c>
      <c r="N17" s="64" t="str">
        <f t="shared" si="0"/>
        <v/>
      </c>
    </row>
    <row r="18" spans="1:14" ht="16.5" thickTop="1" x14ac:dyDescent="0.2">
      <c r="A18" s="124" t="s">
        <v>65</v>
      </c>
      <c r="B18" s="39" t="s">
        <v>59</v>
      </c>
      <c r="C18" s="58" t="str">
        <f>IF($B$7=0,"",COUNTIFS('CUOI HOC KY 1 (K4,5)'!$F$5:$F$64,"=8"))</f>
        <v/>
      </c>
      <c r="D18" s="59" t="str">
        <f>IF($B$7=0,"",ROUND(C18/$B$7*100,1))</f>
        <v/>
      </c>
      <c r="E18" s="58" t="str">
        <f>IF($B$7=0,"",COUNTIFS('CUOI HOC KY 1 (K4,5)'!$H$5:$H$64,"=8"))</f>
        <v/>
      </c>
      <c r="F18" s="59" t="str">
        <f>IF($B$7=0,"",ROUND(E18/$B$7*100,1))</f>
        <v/>
      </c>
      <c r="G18" s="58" t="str">
        <f>IF($B$7=0,"",COUNTIFS('CUOI HOC KY 1 (K4,5)'!$J$5:$J$64,"=8"))</f>
        <v/>
      </c>
      <c r="H18" s="59" t="str">
        <f>IF($B$7=0,"",ROUND(G18/$B$7*100,1))</f>
        <v/>
      </c>
      <c r="I18" s="58" t="str">
        <f>IF($B$7=0,"",COUNTIFS('CUOI HOC KY 1 (K4,5)'!$L$5:$L$64,"=8"))</f>
        <v/>
      </c>
      <c r="J18" s="59" t="str">
        <f>IF($B$7=0,"",ROUND(I18/$B$7*100,1))</f>
        <v/>
      </c>
      <c r="K18" s="58" t="str">
        <f>IF($B$7=0,"",COUNTIFS('CUOI HOC KY 1 (K4,5)'!$N$5:$N$64,"=8"))</f>
        <v/>
      </c>
      <c r="L18" s="59" t="str">
        <f>IF($B$7=0,"",ROUND(K18/$B$7*100,1))</f>
        <v/>
      </c>
      <c r="M18" s="58" t="str">
        <f>IF($B$7=0,"",COUNTIFS('CUOI HOC KY 1 (K4,5)'!$P$5:$P$64,"=8"))</f>
        <v/>
      </c>
      <c r="N18" s="60" t="str">
        <f>IF($B$7=0,"",ROUND(M18/$B$7*100,1))</f>
        <v/>
      </c>
    </row>
    <row r="19" spans="1:14" ht="15.75" x14ac:dyDescent="0.2">
      <c r="A19" s="125"/>
      <c r="B19" s="39" t="s">
        <v>60</v>
      </c>
      <c r="C19" s="61" t="str">
        <f>IF($B$7=0,"",COUNTIFS('CUOI HOC KY 1 (K4,5)'!$F$5:$F$64,"=8",'CUOI HOC KY 1 (K4,5)'!$D$5:$D$64,"x"))</f>
        <v/>
      </c>
      <c r="D19" s="59" t="str">
        <f t="shared" si="0"/>
        <v/>
      </c>
      <c r="E19" s="61" t="str">
        <f>IF($B$7=0,"",COUNTIFS('CUOI HOC KY 1 (K4,5)'!$H$5:$H$64,"=8",'CUOI HOC KY 1 (K4,5)'!$D$5:$D$64,"x"))</f>
        <v/>
      </c>
      <c r="F19" s="59" t="str">
        <f t="shared" si="0"/>
        <v/>
      </c>
      <c r="G19" s="61" t="str">
        <f>IF($B$7=0,"",COUNTIFS('CUOI HOC KY 1 (K4,5)'!$J$5:$J$64,"=8",'CUOI HOC KY 1 (K4,5)'!$D$5:$D$64,"x"))</f>
        <v/>
      </c>
      <c r="H19" s="59" t="str">
        <f t="shared" si="0"/>
        <v/>
      </c>
      <c r="I19" s="61" t="str">
        <f>IF($B$7=0,"",COUNTIFS('CUOI HOC KY 1 (K4,5)'!$L$5:$L$64,"=8",'CUOI HOC KY 1 (K4,5)'!$D$5:$D$64,"x"))</f>
        <v/>
      </c>
      <c r="J19" s="59" t="str">
        <f t="shared" si="0"/>
        <v/>
      </c>
      <c r="K19" s="61" t="str">
        <f>IF($B$7=0,"",COUNTIFS('CUOI HOC KY 1 (K4,5)'!$N$5:$N$64,"=8",'CUOI HOC KY 1 (K4,5)'!$D$5:$D$64,"x"))</f>
        <v/>
      </c>
      <c r="L19" s="59" t="str">
        <f t="shared" si="0"/>
        <v/>
      </c>
      <c r="M19" s="61" t="str">
        <f>IF($B$7=0,"",COUNTIFS('CUOI HOC KY 1 (K4,5)'!$P$5:$P$64,"=8",'CUOI HOC KY 1 (K4,5)'!$D$5:$D$64,"x"))</f>
        <v/>
      </c>
      <c r="N19" s="60" t="str">
        <f t="shared" si="0"/>
        <v/>
      </c>
    </row>
    <row r="20" spans="1:14" ht="15.75" x14ac:dyDescent="0.2">
      <c r="A20" s="125"/>
      <c r="B20" s="39" t="s">
        <v>61</v>
      </c>
      <c r="C20" s="61" t="str">
        <f>IF($B$7=0,"",COUNTIFS('CUOI HOC KY 1 (K4,5)'!$F$5:$F$64,"=8",'CUOI HOC KY 1 (K4,5)'!$AK$5:$AK$64,"x"))</f>
        <v/>
      </c>
      <c r="D20" s="59" t="str">
        <f t="shared" si="0"/>
        <v/>
      </c>
      <c r="E20" s="61" t="str">
        <f>IF($B$7=0,"",COUNTIFS('CUOI HOC KY 1 (K4,5)'!$H$5:$H$64,"=8",'CUOI HOC KY 1 (K4,5)'!$AK$5:$AK$64,"x"))</f>
        <v/>
      </c>
      <c r="F20" s="59" t="str">
        <f t="shared" si="0"/>
        <v/>
      </c>
      <c r="G20" s="61" t="str">
        <f>IF($B$7=0,"",COUNTIFS('CUOI HOC KY 1 (K4,5)'!$J$5:$J$64,"=8",'CUOI HOC KY 1 (K4,5)'!$AK$5:$AK$64,"x"))</f>
        <v/>
      </c>
      <c r="H20" s="59" t="str">
        <f t="shared" si="0"/>
        <v/>
      </c>
      <c r="I20" s="61" t="str">
        <f>IF($B$7=0,"",COUNTIFS('CUOI HOC KY 1 (K4,5)'!$L$5:$L$64,"=8",'CUOI HOC KY 1 (K4,5)'!$AK$5:$AK$64,"x"))</f>
        <v/>
      </c>
      <c r="J20" s="59" t="str">
        <f t="shared" si="0"/>
        <v/>
      </c>
      <c r="K20" s="61" t="str">
        <f>IF($B$7=0,"",COUNTIFS('CUOI HOC KY 1 (K4,5)'!$N$5:$N$64,"=8",'CUOI HOC KY 1 (K4,5)'!$AK$5:$AK$64,"x"))</f>
        <v/>
      </c>
      <c r="L20" s="59" t="str">
        <f t="shared" si="0"/>
        <v/>
      </c>
      <c r="M20" s="61" t="str">
        <f>IF($B$7=0,"",COUNTIFS('CUOI HOC KY 1 (K4,5)'!$P$5:$P$64,"=8",'CUOI HOC KY 1 (K4,5)'!$AK$5:$AK$64,"x"))</f>
        <v/>
      </c>
      <c r="N20" s="60" t="str">
        <f t="shared" si="0"/>
        <v/>
      </c>
    </row>
    <row r="21" spans="1:14" ht="15.75" x14ac:dyDescent="0.2">
      <c r="A21" s="125"/>
      <c r="B21" s="39" t="s">
        <v>62</v>
      </c>
      <c r="C21" s="61" t="str">
        <f>IF($B$7=0,"",COUNTIFS('CUOI HOC KY 1 (K4,5)'!$F$5:$F$64,"=8",'CUOI HOC KY 1 (K4,5)'!$D$5:$D$64,"x",'CUOI HOC KY 1 (K4,5)'!$AK$5:$AK$64,"x"))</f>
        <v/>
      </c>
      <c r="D21" s="59" t="str">
        <f t="shared" si="0"/>
        <v/>
      </c>
      <c r="E21" s="61" t="str">
        <f>IF($B$7=0,"",COUNTIFS('CUOI HOC KY 1 (K4,5)'!$H$5:$H$64,"=8",'CUOI HOC KY 1 (K4,5)'!$D$5:$D$64,"x",'CUOI HOC KY 1 (K4,5)'!$AK$5:$AK$64,"x"))</f>
        <v/>
      </c>
      <c r="F21" s="59" t="str">
        <f t="shared" si="0"/>
        <v/>
      </c>
      <c r="G21" s="61" t="str">
        <f>IF($B$7=0,"",COUNTIFS('CUOI HOC KY 1 (K4,5)'!$J$5:$J$64,"=8",'CUOI HOC KY 1 (K4,5)'!$D$5:$D$64,"x",'CUOI HOC KY 1 (K4,5)'!$AK$5:$AK$64,"x"))</f>
        <v/>
      </c>
      <c r="H21" s="59" t="str">
        <f t="shared" si="0"/>
        <v/>
      </c>
      <c r="I21" s="61" t="str">
        <f>IF($B$7=0,"",COUNTIFS('CUOI HOC KY 1 (K4,5)'!$L$5:$L$64,"=8",'CUOI HOC KY 1 (K4,5)'!$D$5:$D$64,"x",'CUOI HOC KY 1 (K4,5)'!$AK$5:$AK$64,"x"))</f>
        <v/>
      </c>
      <c r="J21" s="59" t="str">
        <f t="shared" si="0"/>
        <v/>
      </c>
      <c r="K21" s="61" t="str">
        <f>IF($B$7=0,"",COUNTIFS('CUOI HOC KY 1 (K4,5)'!$N$5:$N$64,"=8",'CUOI HOC KY 1 (K4,5)'!$D$5:$D$64,"x",'CUOI HOC KY 1 (K4,5)'!$AK$5:$AK$64,"x"))</f>
        <v/>
      </c>
      <c r="L21" s="59" t="str">
        <f t="shared" si="0"/>
        <v/>
      </c>
      <c r="M21" s="61" t="str">
        <f>IF($B$7=0,"",COUNTIFS('CUOI HOC KY 1 (K4,5)'!$P$5:$P$64,"=8",'CUOI HOC KY 1 (K4,5)'!$D$5:$D$64,"x",'CUOI HOC KY 1 (K4,5)'!$AK$5:$AK$64,"x"))</f>
        <v/>
      </c>
      <c r="N21" s="60" t="str">
        <f t="shared" si="0"/>
        <v/>
      </c>
    </row>
    <row r="22" spans="1:14" ht="16.5" thickBot="1" x14ac:dyDescent="0.25">
      <c r="A22" s="127"/>
      <c r="B22" s="40" t="s">
        <v>63</v>
      </c>
      <c r="C22" s="62" t="str">
        <f>IF($B$7=0,"",COUNTIFS('CUOI HOC KY 1 (K4,5)'!$F$5:$F$64,"=8",'CUOI HOC KY 1 (K4,5)'!$AL$5:$AL$64,"x"))</f>
        <v/>
      </c>
      <c r="D22" s="63" t="str">
        <f t="shared" si="0"/>
        <v/>
      </c>
      <c r="E22" s="62" t="str">
        <f>IF($B$7=0,"",COUNTIFS('CUOI HOC KY 1 (K4,5)'!$H$5:$H$64,"=8",'CUOI HOC KY 1 (K4,5)'!$AL$5:$AL$64,"x"))</f>
        <v/>
      </c>
      <c r="F22" s="63" t="str">
        <f t="shared" si="0"/>
        <v/>
      </c>
      <c r="G22" s="62" t="str">
        <f>IF($B$7=0,"",COUNTIFS('CUOI HOC KY 1 (K4,5)'!$J$5:$J$64,"=8",'CUOI HOC KY 1 (K4,5)'!$AL$5:$AL$64,"x"))</f>
        <v/>
      </c>
      <c r="H22" s="63" t="str">
        <f t="shared" si="0"/>
        <v/>
      </c>
      <c r="I22" s="62" t="str">
        <f>IF($B$7=0,"",COUNTIFS('CUOI HOC KY 1 (K4,5)'!$L$5:$L$64,"=8",'CUOI HOC KY 1 (K4,5)'!$AL$5:$AL$64,"x"))</f>
        <v/>
      </c>
      <c r="J22" s="63" t="str">
        <f t="shared" si="0"/>
        <v/>
      </c>
      <c r="K22" s="62" t="str">
        <f>IF($B$7=0,"",COUNTIFS('CUOI HOC KY 1 (K4,5)'!$N$5:$N$64,"=8",'CUOI HOC KY 1 (K4,5)'!$AL$5:$AL$64,"x"))</f>
        <v/>
      </c>
      <c r="L22" s="63" t="str">
        <f t="shared" si="0"/>
        <v/>
      </c>
      <c r="M22" s="62" t="str">
        <f>IF($B$7=0,"",COUNTIFS('CUOI HOC KY 1 (K4,5)'!$P$5:$P$64,"=8",'CUOI HOC KY 1 (K4,5)'!$AL$5:$AL$64,"x"))</f>
        <v/>
      </c>
      <c r="N22" s="64" t="str">
        <f t="shared" si="0"/>
        <v/>
      </c>
    </row>
    <row r="23" spans="1:14" ht="16.5" thickTop="1" x14ac:dyDescent="0.2">
      <c r="A23" s="124" t="s">
        <v>66</v>
      </c>
      <c r="B23" s="39" t="s">
        <v>59</v>
      </c>
      <c r="C23" s="58" t="str">
        <f>IF($B$7=0,"",COUNTIFS('CUOI HOC KY 1 (K4,5)'!$F$5:$F$64,"=7"))</f>
        <v/>
      </c>
      <c r="D23" s="59" t="str">
        <f>IF($B$7=0,"",ROUND(C23/$B$7*100,1))</f>
        <v/>
      </c>
      <c r="E23" s="58" t="str">
        <f>IF($B$7=0,"",COUNTIFS('CUOI HOC KY 1 (K4,5)'!$H$5:$H$64,"=7"))</f>
        <v/>
      </c>
      <c r="F23" s="59" t="str">
        <f>IF($B$7=0,"",ROUND(E23/$B$7*100,1))</f>
        <v/>
      </c>
      <c r="G23" s="58" t="str">
        <f>IF($B$7=0,"",COUNTIFS('CUOI HOC KY 1 (K4,5)'!$J$5:$J$64,"=7"))</f>
        <v/>
      </c>
      <c r="H23" s="59" t="str">
        <f>IF($B$7=0,"",ROUND(G23/$B$7*100,1))</f>
        <v/>
      </c>
      <c r="I23" s="58" t="str">
        <f>IF($B$7=0,"",COUNTIFS('CUOI HOC KY 1 (K4,5)'!$L$5:$L$64,"=7"))</f>
        <v/>
      </c>
      <c r="J23" s="59" t="str">
        <f>IF($B$7=0,"",ROUND(I23/$B$7*100,1))</f>
        <v/>
      </c>
      <c r="K23" s="58" t="str">
        <f>IF($B$7=0,"",COUNTIFS('CUOI HOC KY 1 (K4,5)'!$N$5:$N$64,"=7"))</f>
        <v/>
      </c>
      <c r="L23" s="59" t="str">
        <f>IF($B$7=0,"",ROUND(K23/$B$7*100,1))</f>
        <v/>
      </c>
      <c r="M23" s="58" t="str">
        <f>IF($B$7=0,"",COUNTIFS('CUOI HOC KY 1 (K4,5)'!$P$5:$P$64,"=7"))</f>
        <v/>
      </c>
      <c r="N23" s="60" t="str">
        <f>IF($B$7=0,"",ROUND(M23/$B$7*100,1))</f>
        <v/>
      </c>
    </row>
    <row r="24" spans="1:14" ht="15.75" x14ac:dyDescent="0.2">
      <c r="A24" s="125"/>
      <c r="B24" s="39" t="s">
        <v>60</v>
      </c>
      <c r="C24" s="61" t="str">
        <f>IF($B$7=0,"",COUNTIFS('CUOI HOC KY 1 (K4,5)'!$F$5:$F$64,"=7",'CUOI HOC KY 1 (K4,5)'!$D$5:$D$64,"x"))</f>
        <v/>
      </c>
      <c r="D24" s="59" t="str">
        <f t="shared" si="0"/>
        <v/>
      </c>
      <c r="E24" s="61" t="str">
        <f>IF($B$7=0,"",COUNTIFS('CUOI HOC KY 1 (K4,5)'!$H$5:$H$64,"=7",'CUOI HOC KY 1 (K4,5)'!$D$5:$D$64,"x"))</f>
        <v/>
      </c>
      <c r="F24" s="59" t="str">
        <f t="shared" si="0"/>
        <v/>
      </c>
      <c r="G24" s="61" t="str">
        <f>IF($B$7=0,"",COUNTIFS('CUOI HOC KY 1 (K4,5)'!$J$5:$J$64,"=7",'CUOI HOC KY 1 (K4,5)'!$D$5:$D$64,"x"))</f>
        <v/>
      </c>
      <c r="H24" s="59" t="str">
        <f t="shared" si="0"/>
        <v/>
      </c>
      <c r="I24" s="61" t="str">
        <f>IF($B$7=0,"",COUNTIFS('CUOI HOC KY 1 (K4,5)'!$L$5:$L$64,"=7",'CUOI HOC KY 1 (K4,5)'!$D$5:$D$64,"x"))</f>
        <v/>
      </c>
      <c r="J24" s="59" t="str">
        <f t="shared" si="0"/>
        <v/>
      </c>
      <c r="K24" s="61" t="str">
        <f>IF($B$7=0,"",COUNTIFS('CUOI HOC KY 1 (K4,5)'!$N$5:$N$64,"=7",'CUOI HOC KY 1 (K4,5)'!$D$5:$D$64,"x"))</f>
        <v/>
      </c>
      <c r="L24" s="59" t="str">
        <f t="shared" si="0"/>
        <v/>
      </c>
      <c r="M24" s="61" t="str">
        <f>IF($B$7=0,"",COUNTIFS('CUOI HOC KY 1 (K4,5)'!$P$5:$P$64,"=7",'CUOI HOC KY 1 (K4,5)'!$D$5:$D$64,"x"))</f>
        <v/>
      </c>
      <c r="N24" s="60" t="str">
        <f t="shared" si="0"/>
        <v/>
      </c>
    </row>
    <row r="25" spans="1:14" ht="15.75" x14ac:dyDescent="0.2">
      <c r="A25" s="125"/>
      <c r="B25" s="39" t="s">
        <v>61</v>
      </c>
      <c r="C25" s="61" t="str">
        <f>IF($B$7=0,"",COUNTIFS('CUOI HOC KY 1 (K4,5)'!$F$5:$F$64,"=7",'CUOI HOC KY 1 (K4,5)'!$AK$5:$AK$64,"x"))</f>
        <v/>
      </c>
      <c r="D25" s="59" t="str">
        <f t="shared" si="0"/>
        <v/>
      </c>
      <c r="E25" s="61" t="str">
        <f>IF($B$7=0,"",COUNTIFS('CUOI HOC KY 1 (K4,5)'!$H$5:$H$64,"=7",'CUOI HOC KY 1 (K4,5)'!$AK$5:$AK$64,"x"))</f>
        <v/>
      </c>
      <c r="F25" s="59" t="str">
        <f t="shared" si="0"/>
        <v/>
      </c>
      <c r="G25" s="61" t="str">
        <f>IF($B$7=0,"",COUNTIFS('CUOI HOC KY 1 (K4,5)'!$J$5:$J$64,"=7",'CUOI HOC KY 1 (K4,5)'!$AK$5:$AK$64,"x"))</f>
        <v/>
      </c>
      <c r="H25" s="59" t="str">
        <f t="shared" si="0"/>
        <v/>
      </c>
      <c r="I25" s="61" t="str">
        <f>IF($B$7=0,"",COUNTIFS('CUOI HOC KY 1 (K4,5)'!$L$5:$L$64,"=7",'CUOI HOC KY 1 (K4,5)'!$AK$5:$AK$64,"x"))</f>
        <v/>
      </c>
      <c r="J25" s="59" t="str">
        <f t="shared" si="0"/>
        <v/>
      </c>
      <c r="K25" s="61" t="str">
        <f>IF($B$7=0,"",COUNTIFS('CUOI HOC KY 1 (K4,5)'!$N$5:$N$64,"=7",'CUOI HOC KY 1 (K4,5)'!$AK$5:$AK$64,"x"))</f>
        <v/>
      </c>
      <c r="L25" s="59" t="str">
        <f t="shared" si="0"/>
        <v/>
      </c>
      <c r="M25" s="61" t="str">
        <f>IF($B$7=0,"",COUNTIFS('CUOI HOC KY 1 (K4,5)'!$P$5:$P$64,"=7",'CUOI HOC KY 1 (K4,5)'!$AK$5:$AK$64,"x"))</f>
        <v/>
      </c>
      <c r="N25" s="60" t="str">
        <f t="shared" si="0"/>
        <v/>
      </c>
    </row>
    <row r="26" spans="1:14" ht="15.75" x14ac:dyDescent="0.2">
      <c r="A26" s="125"/>
      <c r="B26" s="39" t="s">
        <v>62</v>
      </c>
      <c r="C26" s="61" t="str">
        <f>IF($B$7=0,"",COUNTIFS('CUOI HOC KY 1 (K4,5)'!$F$5:$F$64,"=7",'CUOI HOC KY 1 (K4,5)'!$D$5:$D$64,"x",'CUOI HOC KY 1 (K4,5)'!$AK$5:$AK$64,"x"))</f>
        <v/>
      </c>
      <c r="D26" s="59" t="str">
        <f t="shared" si="0"/>
        <v/>
      </c>
      <c r="E26" s="61" t="str">
        <f>IF($B$7=0,"",COUNTIFS('CUOI HOC KY 1 (K4,5)'!$H$5:$H$64,"=7",'CUOI HOC KY 1 (K4,5)'!$D$5:$D$64,"x",'CUOI HOC KY 1 (K4,5)'!$AK$5:$AK$64,"x"))</f>
        <v/>
      </c>
      <c r="F26" s="59" t="str">
        <f t="shared" si="0"/>
        <v/>
      </c>
      <c r="G26" s="61" t="str">
        <f>IF($B$7=0,"",COUNTIFS('CUOI HOC KY 1 (K4,5)'!$J$5:$J$64,"=7",'CUOI HOC KY 1 (K4,5)'!$D$5:$D$64,"x",'CUOI HOC KY 1 (K4,5)'!$AK$5:$AK$64,"x"))</f>
        <v/>
      </c>
      <c r="H26" s="59" t="str">
        <f t="shared" si="0"/>
        <v/>
      </c>
      <c r="I26" s="61" t="str">
        <f>IF($B$7=0,"",COUNTIFS('CUOI HOC KY 1 (K4,5)'!$L$5:$L$64,"=7",'CUOI HOC KY 1 (K4,5)'!$D$5:$D$64,"x",'CUOI HOC KY 1 (K4,5)'!$AK$5:$AK$64,"x"))</f>
        <v/>
      </c>
      <c r="J26" s="59" t="str">
        <f t="shared" si="0"/>
        <v/>
      </c>
      <c r="K26" s="61" t="str">
        <f>IF($B$7=0,"",COUNTIFS('CUOI HOC KY 1 (K4,5)'!$N$5:$N$64,"=7",'CUOI HOC KY 1 (K4,5)'!$D$5:$D$64,"x",'CUOI HOC KY 1 (K4,5)'!$AK$5:$AK$64,"x"))</f>
        <v/>
      </c>
      <c r="L26" s="59" t="str">
        <f t="shared" si="0"/>
        <v/>
      </c>
      <c r="M26" s="61" t="str">
        <f>IF($B$7=0,"",COUNTIFS('CUOI HOC KY 1 (K4,5)'!$P$5:$P$64,"=7",'CUOI HOC KY 1 (K4,5)'!$D$5:$D$64,"x",'CUOI HOC KY 1 (K4,5)'!$AK$5:$AK$64,"x"))</f>
        <v/>
      </c>
      <c r="N26" s="60" t="str">
        <f t="shared" si="0"/>
        <v/>
      </c>
    </row>
    <row r="27" spans="1:14" ht="16.5" thickBot="1" x14ac:dyDescent="0.25">
      <c r="A27" s="127"/>
      <c r="B27" s="40" t="s">
        <v>63</v>
      </c>
      <c r="C27" s="62" t="str">
        <f>IF($B$7=0,"",COUNTIFS('CUOI HOC KY 1 (K4,5)'!$F$5:$F$64,"=7",'CUOI HOC KY 1 (K4,5)'!$AL$5:$AL$64,"x"))</f>
        <v/>
      </c>
      <c r="D27" s="63" t="str">
        <f t="shared" si="0"/>
        <v/>
      </c>
      <c r="E27" s="62" t="str">
        <f>IF($B$7=0,"",COUNTIFS('CUOI HOC KY 1 (K4,5)'!$H$5:$H$64,"=7",'CUOI HOC KY 1 (K4,5)'!$AL$5:$AL$64,"x"))</f>
        <v/>
      </c>
      <c r="F27" s="63" t="str">
        <f t="shared" si="0"/>
        <v/>
      </c>
      <c r="G27" s="62" t="str">
        <f>IF($B$7=0,"",COUNTIFS('CUOI HOC KY 1 (K4,5)'!$J$5:$J$64,"=7",'CUOI HOC KY 1 (K4,5)'!$AL$5:$AL$64,"x"))</f>
        <v/>
      </c>
      <c r="H27" s="63" t="str">
        <f t="shared" si="0"/>
        <v/>
      </c>
      <c r="I27" s="62" t="str">
        <f>IF($B$7=0,"",COUNTIFS('CUOI HOC KY 1 (K4,5)'!$L$5:$L$64,"=7",'CUOI HOC KY 1 (K4,5)'!$AL$5:$AL$64,"x"))</f>
        <v/>
      </c>
      <c r="J27" s="63" t="str">
        <f t="shared" si="0"/>
        <v/>
      </c>
      <c r="K27" s="62" t="str">
        <f>IF($B$7=0,"",COUNTIFS('CUOI HOC KY 1 (K4,5)'!$N$5:$N$64,"=7",'CUOI HOC KY 1 (K4,5)'!$AL$5:$AL$64,"x"))</f>
        <v/>
      </c>
      <c r="L27" s="63" t="str">
        <f t="shared" si="0"/>
        <v/>
      </c>
      <c r="M27" s="62" t="str">
        <f>IF($B$7=0,"",COUNTIFS('CUOI HOC KY 1 (K4,5)'!$P$5:$P$64,"=7",'CUOI HOC KY 1 (K4,5)'!$AL$5:$AL$64,"x"))</f>
        <v/>
      </c>
      <c r="N27" s="64" t="str">
        <f t="shared" si="0"/>
        <v/>
      </c>
    </row>
    <row r="28" spans="1:14" ht="16.5" thickTop="1" x14ac:dyDescent="0.2">
      <c r="A28" s="124" t="s">
        <v>67</v>
      </c>
      <c r="B28" s="39" t="s">
        <v>59</v>
      </c>
      <c r="C28" s="58" t="str">
        <f>IF($B$7=0,"",COUNTIFS('CUOI HOC KY 1 (K4,5)'!$F$5:$F$64,"=6"))</f>
        <v/>
      </c>
      <c r="D28" s="59" t="str">
        <f>IF($B$7=0,"",ROUND(C28/$B$7*100,1))</f>
        <v/>
      </c>
      <c r="E28" s="58" t="str">
        <f>IF($B$7=0,"",COUNTIFS('CUOI HOC KY 1 (K4,5)'!$H$5:$H$64,"=6"))</f>
        <v/>
      </c>
      <c r="F28" s="59" t="str">
        <f>IF($B$7=0,"",ROUND(E28/$B$7*100,1))</f>
        <v/>
      </c>
      <c r="G28" s="58" t="str">
        <f>IF($B$7=0,"",COUNTIFS('CUOI HOC KY 1 (K4,5)'!$J$5:$J$64,"=6"))</f>
        <v/>
      </c>
      <c r="H28" s="59" t="str">
        <f>IF($B$7=0,"",ROUND(G28/$B$7*100,1))</f>
        <v/>
      </c>
      <c r="I28" s="58" t="str">
        <f>IF($B$7=0,"",COUNTIFS('CUOI HOC KY 1 (K4,5)'!$L$5:$L$64,"=6"))</f>
        <v/>
      </c>
      <c r="J28" s="59" t="str">
        <f>IF($B$7=0,"",ROUND(I28/$B$7*100,1))</f>
        <v/>
      </c>
      <c r="K28" s="58" t="str">
        <f>IF($B$7=0,"",COUNTIFS('CUOI HOC KY 1 (K4,5)'!$N$5:$N$64,"=6"))</f>
        <v/>
      </c>
      <c r="L28" s="59" t="str">
        <f>IF($B$7=0,"",ROUND(K28/$B$7*100,1))</f>
        <v/>
      </c>
      <c r="M28" s="58" t="str">
        <f>IF($B$7=0,"",COUNTIFS('CUOI HOC KY 1 (K4,5)'!$P$5:$P$64,"=6"))</f>
        <v/>
      </c>
      <c r="N28" s="60" t="str">
        <f>IF($B$7=0,"",ROUND(M28/$B$7*100,1))</f>
        <v/>
      </c>
    </row>
    <row r="29" spans="1:14" ht="15.75" x14ac:dyDescent="0.2">
      <c r="A29" s="125"/>
      <c r="B29" s="39" t="s">
        <v>60</v>
      </c>
      <c r="C29" s="61" t="str">
        <f>IF($B$7=0,"",COUNTIFS('CUOI HOC KY 1 (K4,5)'!$F$5:$F$64,"=6",'CUOI HOC KY 1 (K4,5)'!$D$5:$D$64,"x"))</f>
        <v/>
      </c>
      <c r="D29" s="59" t="str">
        <f t="shared" si="0"/>
        <v/>
      </c>
      <c r="E29" s="61" t="str">
        <f>IF($B$7=0,"",COUNTIFS('CUOI HOC KY 1 (K4,5)'!$H$5:$H$64,"=6",'CUOI HOC KY 1 (K4,5)'!$D$5:$D$64,"x"))</f>
        <v/>
      </c>
      <c r="F29" s="59" t="str">
        <f t="shared" si="0"/>
        <v/>
      </c>
      <c r="G29" s="61" t="str">
        <f>IF($B$7=0,"",COUNTIFS('CUOI HOC KY 1 (K4,5)'!$J$5:$J$64,"=6",'CUOI HOC KY 1 (K4,5)'!$D$5:$D$64,"x"))</f>
        <v/>
      </c>
      <c r="H29" s="59" t="str">
        <f t="shared" si="0"/>
        <v/>
      </c>
      <c r="I29" s="61" t="str">
        <f>IF($B$7=0,"",COUNTIFS('CUOI HOC KY 1 (K4,5)'!$L$5:$L$64,"=6",'CUOI HOC KY 1 (K4,5)'!$D$5:$D$64,"x"))</f>
        <v/>
      </c>
      <c r="J29" s="59" t="str">
        <f t="shared" si="0"/>
        <v/>
      </c>
      <c r="K29" s="61" t="str">
        <f>IF($B$7=0,"",COUNTIFS('CUOI HOC KY 1 (K4,5)'!$N$5:$N$64,"=6",'CUOI HOC KY 1 (K4,5)'!$D$5:$D$64,"x"))</f>
        <v/>
      </c>
      <c r="L29" s="59" t="str">
        <f t="shared" si="0"/>
        <v/>
      </c>
      <c r="M29" s="61" t="str">
        <f>IF($B$7=0,"",COUNTIFS('CUOI HOC KY 1 (K4,5)'!$P$5:$P$64,"=6",'CUOI HOC KY 1 (K4,5)'!$D$5:$D$64,"x"))</f>
        <v/>
      </c>
      <c r="N29" s="60" t="str">
        <f t="shared" si="0"/>
        <v/>
      </c>
    </row>
    <row r="30" spans="1:14" ht="15.75" x14ac:dyDescent="0.2">
      <c r="A30" s="125"/>
      <c r="B30" s="39" t="s">
        <v>61</v>
      </c>
      <c r="C30" s="61" t="str">
        <f>IF($B$7=0,"",COUNTIFS('CUOI HOC KY 1 (K4,5)'!$F$5:$F$64,"=6",'CUOI HOC KY 1 (K4,5)'!$AK$5:$AK$64,"x"))</f>
        <v/>
      </c>
      <c r="D30" s="59" t="str">
        <f t="shared" si="0"/>
        <v/>
      </c>
      <c r="E30" s="61" t="str">
        <f>IF($B$7=0,"",COUNTIFS('CUOI HOC KY 1 (K4,5)'!$H$5:$H$64,"=6",'CUOI HOC KY 1 (K4,5)'!$AK$5:$AK$64,"x"))</f>
        <v/>
      </c>
      <c r="F30" s="59" t="str">
        <f t="shared" si="0"/>
        <v/>
      </c>
      <c r="G30" s="61" t="str">
        <f>IF($B$7=0,"",COUNTIFS('CUOI HOC KY 1 (K4,5)'!$J$5:$J$64,"=6",'CUOI HOC KY 1 (K4,5)'!$AK$5:$AK$64,"x"))</f>
        <v/>
      </c>
      <c r="H30" s="59" t="str">
        <f t="shared" si="0"/>
        <v/>
      </c>
      <c r="I30" s="61" t="str">
        <f>IF($B$7=0,"",COUNTIFS('CUOI HOC KY 1 (K4,5)'!$L$5:$L$64,"=6",'CUOI HOC KY 1 (K4,5)'!$AK$5:$AK$64,"x"))</f>
        <v/>
      </c>
      <c r="J30" s="59" t="str">
        <f t="shared" si="0"/>
        <v/>
      </c>
      <c r="K30" s="61" t="str">
        <f>IF($B$7=0,"",COUNTIFS('CUOI HOC KY 1 (K4,5)'!$N$5:$N$64,"=6",'CUOI HOC KY 1 (K4,5)'!$AK$5:$AK$64,"x"))</f>
        <v/>
      </c>
      <c r="L30" s="59" t="str">
        <f t="shared" si="0"/>
        <v/>
      </c>
      <c r="M30" s="61" t="str">
        <f>IF($B$7=0,"",COUNTIFS('CUOI HOC KY 1 (K4,5)'!$P$5:$P$64,"=6",'CUOI HOC KY 1 (K4,5)'!$AK$5:$AK$64,"x"))</f>
        <v/>
      </c>
      <c r="N30" s="60" t="str">
        <f t="shared" si="0"/>
        <v/>
      </c>
    </row>
    <row r="31" spans="1:14" ht="15.75" x14ac:dyDescent="0.2">
      <c r="A31" s="125"/>
      <c r="B31" s="39" t="s">
        <v>62</v>
      </c>
      <c r="C31" s="61" t="str">
        <f>IF($B$7=0,"",COUNTIFS('CUOI HOC KY 1 (K4,5)'!$F$5:$F$64,"=6",'CUOI HOC KY 1 (K4,5)'!$D$5:$D$64,"x",'CUOI HOC KY 1 (K4,5)'!$AK$5:$AK$64,"x"))</f>
        <v/>
      </c>
      <c r="D31" s="59" t="str">
        <f t="shared" si="0"/>
        <v/>
      </c>
      <c r="E31" s="61" t="str">
        <f>IF($B$7=0,"",COUNTIFS('CUOI HOC KY 1 (K4,5)'!$H$5:$H$64,"=6",'CUOI HOC KY 1 (K4,5)'!$D$5:$D$64,"x",'CUOI HOC KY 1 (K4,5)'!$AK$5:$AK$64,"x"))</f>
        <v/>
      </c>
      <c r="F31" s="59" t="str">
        <f t="shared" si="0"/>
        <v/>
      </c>
      <c r="G31" s="61" t="str">
        <f>IF($B$7=0,"",COUNTIFS('CUOI HOC KY 1 (K4,5)'!$J$5:$J$64,"=6",'CUOI HOC KY 1 (K4,5)'!$D$5:$D$64,"x",'CUOI HOC KY 1 (K4,5)'!$AK$5:$AK$64,"x"))</f>
        <v/>
      </c>
      <c r="H31" s="59" t="str">
        <f t="shared" si="0"/>
        <v/>
      </c>
      <c r="I31" s="61" t="str">
        <f>IF($B$7=0,"",COUNTIFS('CUOI HOC KY 1 (K4,5)'!$L$5:$L$64,"=6",'CUOI HOC KY 1 (K4,5)'!$D$5:$D$64,"x",'CUOI HOC KY 1 (K4,5)'!$AK$5:$AK$64,"x"))</f>
        <v/>
      </c>
      <c r="J31" s="59" t="str">
        <f t="shared" si="0"/>
        <v/>
      </c>
      <c r="K31" s="61" t="str">
        <f>IF($B$7=0,"",COUNTIFS('CUOI HOC KY 1 (K4,5)'!$N$5:$N$64,"=6",'CUOI HOC KY 1 (K4,5)'!$D$5:$D$64,"x",'CUOI HOC KY 1 (K4,5)'!$AK$5:$AK$64,"x"))</f>
        <v/>
      </c>
      <c r="L31" s="59" t="str">
        <f t="shared" si="0"/>
        <v/>
      </c>
      <c r="M31" s="61" t="str">
        <f>IF($B$7=0,"",COUNTIFS('CUOI HOC KY 1 (K4,5)'!$P$5:$P$64,"=6",'CUOI HOC KY 1 (K4,5)'!$D$5:$D$64,"x",'CUOI HOC KY 1 (K4,5)'!$AK$5:$AK$64,"x"))</f>
        <v/>
      </c>
      <c r="N31" s="60" t="str">
        <f t="shared" si="0"/>
        <v/>
      </c>
    </row>
    <row r="32" spans="1:14" ht="16.5" thickBot="1" x14ac:dyDescent="0.25">
      <c r="A32" s="127"/>
      <c r="B32" s="40" t="s">
        <v>63</v>
      </c>
      <c r="C32" s="62" t="str">
        <f>IF($B$7=0,"",COUNTIFS('CUOI HOC KY 1 (K4,5)'!$F$5:$F$64,"=6",'CUOI HOC KY 1 (K4,5)'!$AL$5:$AL$64,"x"))</f>
        <v/>
      </c>
      <c r="D32" s="63" t="str">
        <f t="shared" si="0"/>
        <v/>
      </c>
      <c r="E32" s="62" t="str">
        <f>IF($B$7=0,"",COUNTIFS('CUOI HOC KY 1 (K4,5)'!$H$5:$H$64,"=6",'CUOI HOC KY 1 (K4,5)'!$AL$5:$AL$64,"x"))</f>
        <v/>
      </c>
      <c r="F32" s="63" t="str">
        <f t="shared" si="0"/>
        <v/>
      </c>
      <c r="G32" s="62" t="str">
        <f>IF($B$7=0,"",COUNTIFS('CUOI HOC KY 1 (K4,5)'!$J$5:$J$64,"=6",'CUOI HOC KY 1 (K4,5)'!$AL$5:$AL$64,"x"))</f>
        <v/>
      </c>
      <c r="H32" s="63" t="str">
        <f t="shared" si="0"/>
        <v/>
      </c>
      <c r="I32" s="62" t="str">
        <f>IF($B$7=0,"",COUNTIFS('CUOI HOC KY 1 (K4,5)'!$L$5:$L$64,"=6",'CUOI HOC KY 1 (K4,5)'!$AL$5:$AL$64,"x"))</f>
        <v/>
      </c>
      <c r="J32" s="63" t="str">
        <f t="shared" si="0"/>
        <v/>
      </c>
      <c r="K32" s="62" t="str">
        <f>IF($B$7=0,"",COUNTIFS('CUOI HOC KY 1 (K4,5)'!$N$5:$N$64,"=6",'CUOI HOC KY 1 (K4,5)'!$AL$5:$AL$64,"x"))</f>
        <v/>
      </c>
      <c r="L32" s="63" t="str">
        <f t="shared" si="0"/>
        <v/>
      </c>
      <c r="M32" s="62" t="str">
        <f>IF($B$7=0,"",COUNTIFS('CUOI HOC KY 1 (K4,5)'!$P$5:$P$64,"=6",'CUOI HOC KY 1 (K4,5)'!$AL$5:$AL$64,"x"))</f>
        <v/>
      </c>
      <c r="N32" s="64" t="str">
        <f t="shared" si="0"/>
        <v/>
      </c>
    </row>
    <row r="33" spans="1:14" ht="16.5" thickTop="1" x14ac:dyDescent="0.2">
      <c r="A33" s="124" t="s">
        <v>68</v>
      </c>
      <c r="B33" s="39" t="s">
        <v>59</v>
      </c>
      <c r="C33" s="58" t="str">
        <f>IF($B$7=0,"",COUNTIFS('CUOI HOC KY 1 (K4,5)'!$F$5:$F$64,"=5"))</f>
        <v/>
      </c>
      <c r="D33" s="59" t="str">
        <f>IF($B$7=0,"",ROUND(C33/$B$7*100,1))</f>
        <v/>
      </c>
      <c r="E33" s="58" t="str">
        <f>IF($B$7=0,"",COUNTIFS('CUOI HOC KY 1 (K4,5)'!$H$5:$H$64,"=5"))</f>
        <v/>
      </c>
      <c r="F33" s="59" t="str">
        <f>IF($B$7=0,"",ROUND(E33/$B$7*100,1))</f>
        <v/>
      </c>
      <c r="G33" s="58" t="str">
        <f>IF($B$7=0,"",COUNTIFS('CUOI HOC KY 1 (K4,5)'!$J$5:$J$64,"=5"))</f>
        <v/>
      </c>
      <c r="H33" s="59" t="str">
        <f>IF($B$7=0,"",ROUND(G33/$B$7*100,1))</f>
        <v/>
      </c>
      <c r="I33" s="58" t="str">
        <f>IF($B$7=0,"",COUNTIFS('CUOI HOC KY 1 (K4,5)'!$L$5:$L$64,"=5"))</f>
        <v/>
      </c>
      <c r="J33" s="59" t="str">
        <f>IF($B$7=0,"",ROUND(I33/$B$7*100,1))</f>
        <v/>
      </c>
      <c r="K33" s="58" t="str">
        <f>IF($B$7=0,"",COUNTIFS('CUOI HOC KY 1 (K4,5)'!$N$5:$N$64,"=5"))</f>
        <v/>
      </c>
      <c r="L33" s="59" t="str">
        <f>IF($B$7=0,"",ROUND(K33/$B$7*100,1))</f>
        <v/>
      </c>
      <c r="M33" s="58" t="str">
        <f>IF($B$7=0,"",COUNTIFS('CUOI HOC KY 1 (K4,5)'!$P$5:$P$64,"=5"))</f>
        <v/>
      </c>
      <c r="N33" s="60" t="str">
        <f>IF($B$7=0,"",ROUND(M33/$B$7*100,1))</f>
        <v/>
      </c>
    </row>
    <row r="34" spans="1:14" ht="15.75" x14ac:dyDescent="0.2">
      <c r="A34" s="125"/>
      <c r="B34" s="39" t="s">
        <v>60</v>
      </c>
      <c r="C34" s="61" t="str">
        <f>IF($B$7=0,"",COUNTIFS('CUOI HOC KY 1 (K4,5)'!$F$5:$F$64,"=5",'CUOI HOC KY 1 (K4,5)'!$D$5:$D$64,"x"))</f>
        <v/>
      </c>
      <c r="D34" s="59" t="str">
        <f t="shared" si="0"/>
        <v/>
      </c>
      <c r="E34" s="61" t="str">
        <f>IF($B$7=0,"",COUNTIFS('CUOI HOC KY 1 (K4,5)'!$H$5:$H$64,"=5",'CUOI HOC KY 1 (K4,5)'!$D$5:$D$64,"x"))</f>
        <v/>
      </c>
      <c r="F34" s="59" t="str">
        <f t="shared" si="0"/>
        <v/>
      </c>
      <c r="G34" s="61" t="str">
        <f>IF($B$7=0,"",COUNTIFS('CUOI HOC KY 1 (K4,5)'!$J$5:$J$64,"=5",'CUOI HOC KY 1 (K4,5)'!$D$5:$D$64,"x"))</f>
        <v/>
      </c>
      <c r="H34" s="59" t="str">
        <f t="shared" si="0"/>
        <v/>
      </c>
      <c r="I34" s="61" t="str">
        <f>IF($B$7=0,"",COUNTIFS('CUOI HOC KY 1 (K4,5)'!$L$5:$L$64,"=5",'CUOI HOC KY 1 (K4,5)'!$D$5:$D$64,"x"))</f>
        <v/>
      </c>
      <c r="J34" s="59" t="str">
        <f t="shared" si="0"/>
        <v/>
      </c>
      <c r="K34" s="61" t="str">
        <f>IF($B$7=0,"",COUNTIFS('CUOI HOC KY 1 (K4,5)'!$N$5:$N$64,"=5",'CUOI HOC KY 1 (K4,5)'!$D$5:$D$64,"x"))</f>
        <v/>
      </c>
      <c r="L34" s="59" t="str">
        <f t="shared" si="0"/>
        <v/>
      </c>
      <c r="M34" s="61" t="str">
        <f>IF($B$7=0,"",COUNTIFS('CUOI HOC KY 1 (K4,5)'!$P$5:$P$64,"=5",'CUOI HOC KY 1 (K4,5)'!$D$5:$D$64,"x"))</f>
        <v/>
      </c>
      <c r="N34" s="60" t="str">
        <f t="shared" si="0"/>
        <v/>
      </c>
    </row>
    <row r="35" spans="1:14" ht="15.75" x14ac:dyDescent="0.2">
      <c r="A35" s="125"/>
      <c r="B35" s="39" t="s">
        <v>61</v>
      </c>
      <c r="C35" s="61" t="str">
        <f>IF($B$7=0,"",COUNTIFS('CUOI HOC KY 1 (K4,5)'!$F$5:$F$64,"=5",'CUOI HOC KY 1 (K4,5)'!$AK$5:$AK$64,"x"))</f>
        <v/>
      </c>
      <c r="D35" s="59" t="str">
        <f t="shared" si="0"/>
        <v/>
      </c>
      <c r="E35" s="61" t="str">
        <f>IF($B$7=0,"",COUNTIFS('CUOI HOC KY 1 (K4,5)'!$H$5:$H$64,"=5",'CUOI HOC KY 1 (K4,5)'!$AK$5:$AK$64,"x"))</f>
        <v/>
      </c>
      <c r="F35" s="59" t="str">
        <f t="shared" si="0"/>
        <v/>
      </c>
      <c r="G35" s="61" t="str">
        <f>IF($B$7=0,"",COUNTIFS('CUOI HOC KY 1 (K4,5)'!$J$5:$J$64,"=5",'CUOI HOC KY 1 (K4,5)'!$AK$5:$AK$64,"x"))</f>
        <v/>
      </c>
      <c r="H35" s="59" t="str">
        <f t="shared" si="0"/>
        <v/>
      </c>
      <c r="I35" s="61" t="str">
        <f>IF($B$7=0,"",COUNTIFS('CUOI HOC KY 1 (K4,5)'!$L$5:$L$64,"=5",'CUOI HOC KY 1 (K4,5)'!$AK$5:$AK$64,"x"))</f>
        <v/>
      </c>
      <c r="J35" s="59" t="str">
        <f t="shared" si="0"/>
        <v/>
      </c>
      <c r="K35" s="61" t="str">
        <f>IF($B$7=0,"",COUNTIFS('CUOI HOC KY 1 (K4,5)'!$N$5:$N$64,"=5",'CUOI HOC KY 1 (K4,5)'!$AK$5:$AK$64,"x"))</f>
        <v/>
      </c>
      <c r="L35" s="59" t="str">
        <f t="shared" si="0"/>
        <v/>
      </c>
      <c r="M35" s="61" t="str">
        <f>IF($B$7=0,"",COUNTIFS('CUOI HOC KY 1 (K4,5)'!$P$5:$P$64,"=5",'CUOI HOC KY 1 (K4,5)'!$AK$5:$AK$64,"x"))</f>
        <v/>
      </c>
      <c r="N35" s="60" t="str">
        <f t="shared" si="0"/>
        <v/>
      </c>
    </row>
    <row r="36" spans="1:14" ht="15.75" x14ac:dyDescent="0.2">
      <c r="A36" s="125"/>
      <c r="B36" s="39" t="s">
        <v>62</v>
      </c>
      <c r="C36" s="61" t="str">
        <f>IF($B$7=0,"",COUNTIFS('CUOI HOC KY 1 (K4,5)'!$F$5:$F$64,"=5",'CUOI HOC KY 1 (K4,5)'!$D$5:$D$64,"x",'CUOI HOC KY 1 (K4,5)'!$AK$5:$AK$64,"x"))</f>
        <v/>
      </c>
      <c r="D36" s="59" t="str">
        <f t="shared" si="0"/>
        <v/>
      </c>
      <c r="E36" s="61" t="str">
        <f>IF($B$7=0,"",COUNTIFS('CUOI HOC KY 1 (K4,5)'!$H$5:$H$64,"=5",'CUOI HOC KY 1 (K4,5)'!$D$5:$D$64,"x",'CUOI HOC KY 1 (K4,5)'!$AK$5:$AK$64,"x"))</f>
        <v/>
      </c>
      <c r="F36" s="59" t="str">
        <f t="shared" si="0"/>
        <v/>
      </c>
      <c r="G36" s="61" t="str">
        <f>IF($B$7=0,"",COUNTIFS('CUOI HOC KY 1 (K4,5)'!$J$5:$J$64,"=5",'CUOI HOC KY 1 (K4,5)'!$D$5:$D$64,"x",'CUOI HOC KY 1 (K4,5)'!$AK$5:$AK$64,"x"))</f>
        <v/>
      </c>
      <c r="H36" s="59" t="str">
        <f t="shared" si="0"/>
        <v/>
      </c>
      <c r="I36" s="61" t="str">
        <f>IF($B$7=0,"",COUNTIFS('CUOI HOC KY 1 (K4,5)'!$L$5:$L$64,"=5",'CUOI HOC KY 1 (K4,5)'!$D$5:$D$64,"x",'CUOI HOC KY 1 (K4,5)'!$AK$5:$AK$64,"x"))</f>
        <v/>
      </c>
      <c r="J36" s="59" t="str">
        <f t="shared" si="0"/>
        <v/>
      </c>
      <c r="K36" s="61" t="str">
        <f>IF($B$7=0,"",COUNTIFS('CUOI HOC KY 1 (K4,5)'!$N$5:$N$64,"=5",'CUOI HOC KY 1 (K4,5)'!$D$5:$D$64,"x",'CUOI HOC KY 1 (K4,5)'!$AK$5:$AK$64,"x"))</f>
        <v/>
      </c>
      <c r="L36" s="59" t="str">
        <f t="shared" si="0"/>
        <v/>
      </c>
      <c r="M36" s="61" t="str">
        <f>IF($B$7=0,"",COUNTIFS('CUOI HOC KY 1 (K4,5)'!$P$5:$P$64,"=5",'CUOI HOC KY 1 (K4,5)'!$D$5:$D$64,"x",'CUOI HOC KY 1 (K4,5)'!$AK$5:$AK$64,"x"))</f>
        <v/>
      </c>
      <c r="N36" s="60" t="str">
        <f t="shared" si="0"/>
        <v/>
      </c>
    </row>
    <row r="37" spans="1:14" ht="16.5" thickBot="1" x14ac:dyDescent="0.25">
      <c r="A37" s="127"/>
      <c r="B37" s="40" t="s">
        <v>63</v>
      </c>
      <c r="C37" s="62" t="str">
        <f>IF($B$7=0,"",COUNTIFS('CUOI HOC KY 1 (K4,5)'!$F$5:$F$64,"=5",'CUOI HOC KY 1 (K4,5)'!$AL$5:$AL$64,"x"))</f>
        <v/>
      </c>
      <c r="D37" s="63" t="str">
        <f t="shared" si="0"/>
        <v/>
      </c>
      <c r="E37" s="62" t="str">
        <f>IF($B$7=0,"",COUNTIFS('CUOI HOC KY 1 (K4,5)'!$H$5:$H$64,"=5",'CUOI HOC KY 1 (K4,5)'!$AL$5:$AL$64,"x"))</f>
        <v/>
      </c>
      <c r="F37" s="63" t="str">
        <f t="shared" si="0"/>
        <v/>
      </c>
      <c r="G37" s="62" t="str">
        <f>IF($B$7=0,"",COUNTIFS('CUOI HOC KY 1 (K4,5)'!$J$5:$J$64,"=5",'CUOI HOC KY 1 (K4,5)'!$AL$5:$AL$64,"x"))</f>
        <v/>
      </c>
      <c r="H37" s="63" t="str">
        <f t="shared" si="0"/>
        <v/>
      </c>
      <c r="I37" s="62" t="str">
        <f>IF($B$7=0,"",COUNTIFS('CUOI HOC KY 1 (K4,5)'!$L$5:$L$64,"=5",'CUOI HOC KY 1 (K4,5)'!$AL$5:$AL$64,"x"))</f>
        <v/>
      </c>
      <c r="J37" s="63" t="str">
        <f t="shared" si="0"/>
        <v/>
      </c>
      <c r="K37" s="62" t="str">
        <f>IF($B$7=0,"",COUNTIFS('CUOI HOC KY 1 (K4,5)'!$N$5:$N$64,"=5",'CUOI HOC KY 1 (K4,5)'!$AL$5:$AL$64,"x"))</f>
        <v/>
      </c>
      <c r="L37" s="63" t="str">
        <f t="shared" si="0"/>
        <v/>
      </c>
      <c r="M37" s="62" t="str">
        <f>IF($B$7=0,"",COUNTIFS('CUOI HOC KY 1 (K4,5)'!$P$5:$P$64,"=5",'CUOI HOC KY 1 (K4,5)'!$AL$5:$AL$64,"x"))</f>
        <v/>
      </c>
      <c r="N37" s="64" t="str">
        <f t="shared" si="0"/>
        <v/>
      </c>
    </row>
    <row r="38" spans="1:14" ht="16.5" thickTop="1" x14ac:dyDescent="0.2">
      <c r="A38" s="124" t="s">
        <v>69</v>
      </c>
      <c r="B38" s="41" t="s">
        <v>59</v>
      </c>
      <c r="C38" s="58" t="str">
        <f>IF($B$7=0,"",COUNTIFS('CUOI HOC KY 1 (K4,5)'!$F$5:$F$64,"&lt;5"))</f>
        <v/>
      </c>
      <c r="D38" s="59" t="str">
        <f>IF($B$7=0,"",ROUND(C38/$B$7*100,1))</f>
        <v/>
      </c>
      <c r="E38" s="58" t="str">
        <f>IF($B$7=0,"",COUNTIFS('CUOI HOC KY 1 (K4,5)'!$H$5:$H$64,"&lt;5"))</f>
        <v/>
      </c>
      <c r="F38" s="59" t="str">
        <f>IF($B$7=0,"",ROUND(E38/$B$7*100,1))</f>
        <v/>
      </c>
      <c r="G38" s="58" t="str">
        <f>IF($B$7=0,"",COUNTIFS('CUOI HOC KY 1 (K4,5)'!$J$5:$J$64,"&lt;5"))</f>
        <v/>
      </c>
      <c r="H38" s="59" t="str">
        <f>IF($B$7=0,"",ROUND(G38/$B$7*100,1))</f>
        <v/>
      </c>
      <c r="I38" s="58" t="str">
        <f>IF($B$7=0,"",COUNTIFS('CUOI HOC KY 1 (K4,5)'!$L$5:$L$64,"&lt;5"))</f>
        <v/>
      </c>
      <c r="J38" s="59" t="str">
        <f>IF($B$7=0,"",ROUND(I38/$B$7*100,1))</f>
        <v/>
      </c>
      <c r="K38" s="58" t="str">
        <f>IF($B$7=0,"",COUNTIFS('CUOI HOC KY 1 (K4,5)'!$N$5:$N$64,"&lt;5"))</f>
        <v/>
      </c>
      <c r="L38" s="59" t="str">
        <f>IF($B$7=0,"",ROUND(K38/$B$7*100,1))</f>
        <v/>
      </c>
      <c r="M38" s="58" t="str">
        <f>IF($B$7=0,"",COUNTIFS('CUOI HOC KY 1 (K4,5)'!$P$5:$P$64,"&lt;5"))</f>
        <v/>
      </c>
      <c r="N38" s="60" t="str">
        <f>IF($B$7=0,"",ROUND(M38/$B$7*100,1))</f>
        <v/>
      </c>
    </row>
    <row r="39" spans="1:14" ht="15.75" x14ac:dyDescent="0.2">
      <c r="A39" s="125"/>
      <c r="B39" s="39" t="s">
        <v>60</v>
      </c>
      <c r="C39" s="61" t="str">
        <f>IF($B$7=0,"",COUNTIFS('CUOI HOC KY 1 (K4,5)'!$F$5:$F$64,"&lt;5",'CUOI HOC KY 1 (K4,5)'!$D$5:$D$64,"x"))</f>
        <v/>
      </c>
      <c r="D39" s="59" t="str">
        <f t="shared" si="0"/>
        <v/>
      </c>
      <c r="E39" s="61" t="str">
        <f>IF($B$7=0,"",COUNTIFS('CUOI HOC KY 1 (K4,5)'!$H$5:$H$64,"&lt;5",'CUOI HOC KY 1 (K4,5)'!$D$5:$D$64,"x"))</f>
        <v/>
      </c>
      <c r="F39" s="59" t="str">
        <f t="shared" si="0"/>
        <v/>
      </c>
      <c r="G39" s="61" t="str">
        <f>IF($B$7=0,"",COUNTIFS('CUOI HOC KY 1 (K4,5)'!$J$5:$J$64,"&lt;5",'CUOI HOC KY 1 (K4,5)'!$D$5:$D$64,"x"))</f>
        <v/>
      </c>
      <c r="H39" s="59" t="str">
        <f t="shared" si="0"/>
        <v/>
      </c>
      <c r="I39" s="61" t="str">
        <f>IF($B$7=0,"",COUNTIFS('CUOI HOC KY 1 (K4,5)'!$L$5:$L$64,"&lt;5",'CUOI HOC KY 1 (K4,5)'!$D$5:$D$64,"x"))</f>
        <v/>
      </c>
      <c r="J39" s="59" t="str">
        <f t="shared" si="0"/>
        <v/>
      </c>
      <c r="K39" s="61" t="str">
        <f>IF($B$7=0,"",COUNTIFS('CUOI HOC KY 1 (K4,5)'!$N$5:$N$64,"&lt;5",'CUOI HOC KY 1 (K4,5)'!$D$5:$D$64,"x"))</f>
        <v/>
      </c>
      <c r="L39" s="59" t="str">
        <f t="shared" si="0"/>
        <v/>
      </c>
      <c r="M39" s="61" t="str">
        <f>IF($B$7=0,"",COUNTIFS('CUOI HOC KY 1 (K4,5)'!$P$5:$P$64,"&lt;5",'CUOI HOC KY 1 (K4,5)'!$D$5:$D$64,"x"))</f>
        <v/>
      </c>
      <c r="N39" s="60" t="str">
        <f t="shared" si="0"/>
        <v/>
      </c>
    </row>
    <row r="40" spans="1:14" ht="15.75" x14ac:dyDescent="0.2">
      <c r="A40" s="125"/>
      <c r="B40" s="39" t="s">
        <v>61</v>
      </c>
      <c r="C40" s="61" t="str">
        <f>IF($B$7=0,"",COUNTIFS('CUOI HOC KY 1 (K4,5)'!$F$5:$F$64,"&lt;5",'CUOI HOC KY 1 (K4,5)'!$AK$5:$AK$64,"x"))</f>
        <v/>
      </c>
      <c r="D40" s="59" t="str">
        <f t="shared" si="0"/>
        <v/>
      </c>
      <c r="E40" s="61" t="str">
        <f>IF($B$7=0,"",COUNTIFS('CUOI HOC KY 1 (K4,5)'!$H$5:$H$64,"&lt;5",'CUOI HOC KY 1 (K4,5)'!$AK$5:$AK$64,"x"))</f>
        <v/>
      </c>
      <c r="F40" s="59" t="str">
        <f t="shared" si="0"/>
        <v/>
      </c>
      <c r="G40" s="61" t="str">
        <f>IF($B$7=0,"",COUNTIFS('CUOI HOC KY 1 (K4,5)'!$J$5:$J$64,"&lt;5",'CUOI HOC KY 1 (K4,5)'!$AK$5:$AK$64,"x"))</f>
        <v/>
      </c>
      <c r="H40" s="59" t="str">
        <f t="shared" si="0"/>
        <v/>
      </c>
      <c r="I40" s="61" t="str">
        <f>IF($B$7=0,"",COUNTIFS('CUOI HOC KY 1 (K4,5)'!$L$5:$L$64,"&lt;5",'CUOI HOC KY 1 (K4,5)'!$AK$5:$AK$64,"x"))</f>
        <v/>
      </c>
      <c r="J40" s="59" t="str">
        <f t="shared" si="0"/>
        <v/>
      </c>
      <c r="K40" s="61" t="str">
        <f>IF($B$7=0,"",COUNTIFS('CUOI HOC KY 1 (K4,5)'!$N$5:$N$64,"&lt;5",'CUOI HOC KY 1 (K4,5)'!$AK$5:$AK$64,"x"))</f>
        <v/>
      </c>
      <c r="L40" s="59" t="str">
        <f t="shared" si="0"/>
        <v/>
      </c>
      <c r="M40" s="61" t="str">
        <f>IF($B$7=0,"",COUNTIFS('CUOI HOC KY 1 (K4,5)'!$P$5:$P$64,"&lt;5",'CUOI HOC KY 1 (K4,5)'!$AK$5:$AK$64,"x"))</f>
        <v/>
      </c>
      <c r="N40" s="60" t="str">
        <f t="shared" si="0"/>
        <v/>
      </c>
    </row>
    <row r="41" spans="1:14" ht="15.75" x14ac:dyDescent="0.2">
      <c r="A41" s="125"/>
      <c r="B41" s="39" t="s">
        <v>62</v>
      </c>
      <c r="C41" s="61" t="str">
        <f>IF($B$7=0,"",COUNTIFS('CUOI HOC KY 1 (K4,5)'!$F$5:$F$64,"&lt;5",'CUOI HOC KY 1 (K4,5)'!$D$5:$D$64,"x",'CUOI HOC KY 1 (K4,5)'!$AK$5:$AK$64,"x"))</f>
        <v/>
      </c>
      <c r="D41" s="59" t="str">
        <f t="shared" si="0"/>
        <v/>
      </c>
      <c r="E41" s="61" t="str">
        <f>IF($B$7=0,"",COUNTIFS('CUOI HOC KY 1 (K4,5)'!$H$5:$H$64,"&lt;5",'CUOI HOC KY 1 (K4,5)'!$D$5:$D$64,"x",'CUOI HOC KY 1 (K4,5)'!$AK$5:$AK$64,"x"))</f>
        <v/>
      </c>
      <c r="F41" s="59" t="str">
        <f t="shared" si="0"/>
        <v/>
      </c>
      <c r="G41" s="61" t="str">
        <f>IF($B$7=0,"",COUNTIFS('CUOI HOC KY 1 (K4,5)'!$J$5:$J$64,"&lt;5",'CUOI HOC KY 1 (K4,5)'!$D$5:$D$64,"x",'CUOI HOC KY 1 (K4,5)'!$AK$5:$AK$64,"x"))</f>
        <v/>
      </c>
      <c r="H41" s="59" t="str">
        <f t="shared" si="0"/>
        <v/>
      </c>
      <c r="I41" s="61" t="str">
        <f>IF($B$7=0,"",COUNTIFS('CUOI HOC KY 1 (K4,5)'!$L$5:$L$64,"&lt;5",'CUOI HOC KY 1 (K4,5)'!$D$5:$D$64,"x",'CUOI HOC KY 1 (K4,5)'!$AK$5:$AK$64,"x"))</f>
        <v/>
      </c>
      <c r="J41" s="59" t="str">
        <f t="shared" si="0"/>
        <v/>
      </c>
      <c r="K41" s="61" t="str">
        <f>IF($B$7=0,"",COUNTIFS('CUOI HOC KY 1 (K4,5)'!$N$5:$N$64,"&lt;5",'CUOI HOC KY 1 (K4,5)'!$D$5:$D$64,"x",'CUOI HOC KY 1 (K4,5)'!$AK$5:$AK$64,"x"))</f>
        <v/>
      </c>
      <c r="L41" s="59" t="str">
        <f t="shared" si="0"/>
        <v/>
      </c>
      <c r="M41" s="61" t="str">
        <f>IF($B$7=0,"",COUNTIFS('CUOI HOC KY 1 (K4,5)'!$P$5:$P$64,"&lt;5",'CUOI HOC KY 1 (K4,5)'!$D$5:$D$64,"x",'CUOI HOC KY 1 (K4,5)'!$AK$5:$AK$64,"x"))</f>
        <v/>
      </c>
      <c r="N41" s="60" t="str">
        <f t="shared" si="0"/>
        <v/>
      </c>
    </row>
    <row r="42" spans="1:14" ht="16.5" thickBot="1" x14ac:dyDescent="0.25">
      <c r="A42" s="126"/>
      <c r="B42" s="42" t="s">
        <v>63</v>
      </c>
      <c r="C42" s="65" t="str">
        <f>IF($B$7=0,"",COUNTIFS('CUOI HOC KY 1 (K4,5)'!$F$5:$F$64,"&lt;5",'CUOI HOC KY 1 (K4,5)'!$AL$5:$AL$64,"x"))</f>
        <v/>
      </c>
      <c r="D42" s="66" t="str">
        <f t="shared" si="0"/>
        <v/>
      </c>
      <c r="E42" s="65" t="str">
        <f>IF($B$7=0,"",COUNTIFS('CUOI HOC KY 1 (K4,5)'!$H$5:$H$64,"&lt;5",'CUOI HOC KY 1 (K4,5)'!$AL$5:$AL$64,"x"))</f>
        <v/>
      </c>
      <c r="F42" s="66" t="str">
        <f t="shared" si="0"/>
        <v/>
      </c>
      <c r="G42" s="65" t="str">
        <f>IF($B$7=0,"",COUNTIFS('CUOI HOC KY 1 (K4,5)'!$J$5:$J$64,"&lt;5",'CUOI HOC KY 1 (K4,5)'!$AL$5:$AL$64,"x"))</f>
        <v/>
      </c>
      <c r="H42" s="66" t="str">
        <f t="shared" si="0"/>
        <v/>
      </c>
      <c r="I42" s="65" t="str">
        <f>IF($B$7=0,"",COUNTIFS('CUOI HOC KY 1 (K4,5)'!$L$5:$L$64,"&lt;5",'CUOI HOC KY 1 (K4,5)'!$AL$5:$AL$64,"x"))</f>
        <v/>
      </c>
      <c r="J42" s="66" t="str">
        <f t="shared" si="0"/>
        <v/>
      </c>
      <c r="K42" s="65" t="str">
        <f>IF($B$7=0,"",COUNTIFS('CUOI HOC KY 1 (K4,5)'!$N$5:$N$64,"&lt;5",'CUOI HOC KY 1 (K4,5)'!$AL$5:$AL$64,"x"))</f>
        <v/>
      </c>
      <c r="L42" s="66" t="str">
        <f t="shared" si="0"/>
        <v/>
      </c>
      <c r="M42" s="65" t="str">
        <f>IF($B$7=0,"",COUNTIFS('CUOI HOC KY 1 (K4,5)'!$P$5:$P$64,"&lt;5",'CUOI HOC KY 1 (K4,5)'!$AL$5:$AL$64,"x"))</f>
        <v/>
      </c>
      <c r="N42" s="67" t="str">
        <f t="shared" si="0"/>
        <v/>
      </c>
    </row>
    <row r="43" spans="1:14" ht="13.5" thickTop="1" x14ac:dyDescent="0.2">
      <c r="A43" s="43"/>
      <c r="B43" s="43"/>
      <c r="C43" s="43"/>
      <c r="D43" s="44"/>
      <c r="E43" s="43"/>
      <c r="F43" s="43"/>
      <c r="G43" s="43"/>
      <c r="H43" s="43"/>
      <c r="I43" s="43"/>
      <c r="J43" s="43"/>
    </row>
    <row r="44" spans="1:14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4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4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4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4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</row>
    <row r="50" spans="1:10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</row>
    <row r="52" spans="1:1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</row>
    <row r="53" spans="1:1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</row>
    <row r="54" spans="1:1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</row>
    <row r="55" spans="1:1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</row>
  </sheetData>
  <sheetProtection password="CC00" sheet="1" formatCells="0" formatColumns="0" formatRows="0" selectLockedCells="1"/>
  <customSheetViews>
    <customSheetView guid="{E120D591-C666-49A5-ABBD-CC3A0C0EC2D7}">
      <pane xSplit="1" ySplit="7" topLeftCell="B8" activePane="bottomRight" state="frozen"/>
      <selection pane="bottomRight" activeCell="P8" sqref="P8"/>
      <pageMargins left="0.75" right="0.53" top="0.74" bottom="0.63" header="0.5" footer="0.5"/>
      <pageSetup paperSize="9" orientation="portrait" r:id="rId1"/>
      <headerFooter alignWithMargins="0"/>
    </customSheetView>
  </customSheetViews>
  <mergeCells count="13">
    <mergeCell ref="M6:N6"/>
    <mergeCell ref="C6:D6"/>
    <mergeCell ref="E6:F6"/>
    <mergeCell ref="G6:H6"/>
    <mergeCell ref="I6:J6"/>
    <mergeCell ref="K6:L6"/>
    <mergeCell ref="A38:A42"/>
    <mergeCell ref="A8:A12"/>
    <mergeCell ref="A13:A17"/>
    <mergeCell ref="A18:A22"/>
    <mergeCell ref="A23:A27"/>
    <mergeCell ref="A28:A32"/>
    <mergeCell ref="A33:A37"/>
  </mergeCells>
  <pageMargins left="0.75" right="0.53" top="0.74" bottom="0.63" header="0.5" footer="0.5"/>
  <pageSetup paperSize="9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9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3.875" style="26" customWidth="1"/>
    <col min="2" max="2" width="26.75" style="26" customWidth="1"/>
    <col min="3" max="3" width="11.25" style="26" customWidth="1"/>
    <col min="4" max="4" width="3.5" style="26" customWidth="1"/>
    <col min="5" max="9" width="4.875" style="26" customWidth="1"/>
    <col min="10" max="10" width="6.5" style="26" customWidth="1"/>
    <col min="11" max="11" width="5.125" style="26" customWidth="1"/>
    <col min="12" max="18" width="4.875" style="26" customWidth="1"/>
    <col min="19" max="25" width="3.5" style="26" customWidth="1"/>
    <col min="26" max="26" width="19.375" style="26" customWidth="1"/>
    <col min="27" max="36" width="2.25" style="26" customWidth="1"/>
    <col min="37" max="38" width="9" style="26" hidden="1" customWidth="1"/>
    <col min="39" max="16384" width="9" style="26"/>
  </cols>
  <sheetData>
    <row r="1" spans="1:40" ht="24" customHeight="1" x14ac:dyDescent="0.25">
      <c r="A1" s="115" t="s">
        <v>73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40" ht="18.75" customHeight="1" x14ac:dyDescent="0.25">
      <c r="A2" s="112" t="s">
        <v>0</v>
      </c>
      <c r="B2" s="112" t="s">
        <v>18</v>
      </c>
      <c r="C2" s="116" t="s">
        <v>16</v>
      </c>
      <c r="D2" s="112" t="s">
        <v>17</v>
      </c>
      <c r="E2" s="119" t="s">
        <v>13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1"/>
      <c r="S2" s="119" t="s">
        <v>14</v>
      </c>
      <c r="T2" s="120"/>
      <c r="U2" s="121"/>
      <c r="V2" s="119" t="s">
        <v>15</v>
      </c>
      <c r="W2" s="120"/>
      <c r="X2" s="120"/>
      <c r="Y2" s="121"/>
      <c r="Z2" s="112" t="s">
        <v>12</v>
      </c>
    </row>
    <row r="3" spans="1:40" ht="47.25" customHeight="1" x14ac:dyDescent="0.25">
      <c r="A3" s="113"/>
      <c r="B3" s="113"/>
      <c r="C3" s="117"/>
      <c r="D3" s="113"/>
      <c r="E3" s="122" t="s">
        <v>1</v>
      </c>
      <c r="F3" s="123"/>
      <c r="G3" s="122" t="s">
        <v>2</v>
      </c>
      <c r="H3" s="123"/>
      <c r="I3" s="1" t="s">
        <v>19</v>
      </c>
      <c r="J3" s="1" t="s">
        <v>20</v>
      </c>
      <c r="K3" s="1" t="s">
        <v>3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  <c r="R3" s="1" t="s">
        <v>27</v>
      </c>
      <c r="S3" s="110" t="s">
        <v>5</v>
      </c>
      <c r="T3" s="110" t="s">
        <v>6</v>
      </c>
      <c r="U3" s="110" t="s">
        <v>7</v>
      </c>
      <c r="V3" s="110" t="s">
        <v>8</v>
      </c>
      <c r="W3" s="110" t="s">
        <v>9</v>
      </c>
      <c r="X3" s="110" t="s">
        <v>10</v>
      </c>
      <c r="Y3" s="110" t="s">
        <v>11</v>
      </c>
      <c r="Z3" s="113"/>
    </row>
    <row r="4" spans="1:40" ht="76.5" customHeight="1" x14ac:dyDescent="0.25">
      <c r="A4" s="114"/>
      <c r="B4" s="114"/>
      <c r="C4" s="118"/>
      <c r="D4" s="114"/>
      <c r="E4" s="2" t="s">
        <v>28</v>
      </c>
      <c r="F4" s="3" t="s">
        <v>29</v>
      </c>
      <c r="G4" s="2" t="s">
        <v>28</v>
      </c>
      <c r="H4" s="3" t="s">
        <v>29</v>
      </c>
      <c r="I4" s="2" t="s">
        <v>28</v>
      </c>
      <c r="J4" s="2" t="s">
        <v>28</v>
      </c>
      <c r="K4" s="2" t="s">
        <v>28</v>
      </c>
      <c r="L4" s="2" t="s">
        <v>28</v>
      </c>
      <c r="M4" s="2" t="s">
        <v>28</v>
      </c>
      <c r="N4" s="2" t="s">
        <v>28</v>
      </c>
      <c r="O4" s="2" t="s">
        <v>28</v>
      </c>
      <c r="P4" s="2" t="s">
        <v>28</v>
      </c>
      <c r="Q4" s="2" t="s">
        <v>28</v>
      </c>
      <c r="R4" s="2" t="s">
        <v>28</v>
      </c>
      <c r="S4" s="111"/>
      <c r="T4" s="111"/>
      <c r="U4" s="111"/>
      <c r="V4" s="111"/>
      <c r="W4" s="111"/>
      <c r="X4" s="111"/>
      <c r="Y4" s="111"/>
      <c r="Z4" s="114"/>
      <c r="AK4" s="26" t="s">
        <v>39</v>
      </c>
      <c r="AL4" s="26" t="s">
        <v>63</v>
      </c>
      <c r="AM4" s="46"/>
      <c r="AN4" s="46"/>
    </row>
    <row r="5" spans="1:40" ht="21" customHeight="1" x14ac:dyDescent="0.25">
      <c r="A5" s="70">
        <f>IF(DSHS!A2="","",DSHS!A2)</f>
        <v>1</v>
      </c>
      <c r="B5" s="70" t="str">
        <f>IF(DSHS!B2="","",PROPER(DSHS!B2))</f>
        <v/>
      </c>
      <c r="C5" s="70" t="str">
        <f>IF(DSHS!C2="","",DSHS!C2)</f>
        <v/>
      </c>
      <c r="D5" s="71" t="str">
        <f>IF(DSHS!D2="","","X")</f>
        <v/>
      </c>
      <c r="E5" s="71" t="str">
        <f>IF(F5="","",IF(F5&gt;8,"T",IF(F5&gt;4,"H","C")))</f>
        <v/>
      </c>
      <c r="F5" s="72"/>
      <c r="G5" s="70" t="str">
        <f>IF(H5="","",IF(H5&gt;8,"T",IF(H5&gt;4,"H","C")))</f>
        <v/>
      </c>
      <c r="H5" s="82"/>
      <c r="I5" s="74" t="str">
        <f>IF(J5="","",IF(J5&gt;8,"T",IF(J5&gt;4,"H","C")))</f>
        <v/>
      </c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7"/>
      <c r="AB5" s="77"/>
      <c r="AK5" s="96" t="str">
        <f>IF(OR(DSHS!F2="",PROPER(DSHS!F2)="Kinh"),"","x")</f>
        <v/>
      </c>
      <c r="AL5" s="27" t="str">
        <f>IF(DSHS!G2="","","x")</f>
        <v/>
      </c>
    </row>
    <row r="6" spans="1:40" ht="21" customHeight="1" x14ac:dyDescent="0.25">
      <c r="A6" s="70">
        <f>IF(DSHS!A3="","",DSHS!A3)</f>
        <v>2</v>
      </c>
      <c r="B6" s="70" t="str">
        <f>IF(DSHS!B3="","",PROPER(DSHS!B3))</f>
        <v/>
      </c>
      <c r="C6" s="70" t="str">
        <f>IF(DSHS!C3="","",DSHS!C3)</f>
        <v/>
      </c>
      <c r="D6" s="71" t="str">
        <f>IF(DSHS!D3="","","X")</f>
        <v/>
      </c>
      <c r="E6" s="70" t="str">
        <f t="shared" ref="E6:E64" si="0">IF(F6="","",IF(F6&gt;8,"T",IF(F6&gt;4,"H","C")))</f>
        <v/>
      </c>
      <c r="F6" s="82"/>
      <c r="G6" s="70" t="str">
        <f t="shared" ref="G6:G64" si="1">IF(H6="","",IF(H6&gt;8,"T",IF(H6&gt;4,"H","C")))</f>
        <v/>
      </c>
      <c r="H6" s="82"/>
      <c r="I6" s="74" t="str">
        <f t="shared" ref="I6:I39" si="2">IF(J6="","",IF(J6&gt;8,"T",IF(J6&gt;4,"H","C")))</f>
        <v/>
      </c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7"/>
      <c r="AB6" s="77"/>
      <c r="AK6" s="96" t="str">
        <f>IF(OR(DSHS!F3="",PROPER(DSHS!F3)="Kinh"),"","x")</f>
        <v/>
      </c>
      <c r="AL6" s="27" t="str">
        <f>IF(DSHS!G3="","","x")</f>
        <v/>
      </c>
    </row>
    <row r="7" spans="1:40" ht="21" customHeight="1" x14ac:dyDescent="0.25">
      <c r="A7" s="70">
        <f>IF(DSHS!A4="","",DSHS!A4)</f>
        <v>3</v>
      </c>
      <c r="B7" s="70" t="str">
        <f>IF(DSHS!B4="","",PROPER(DSHS!B4))</f>
        <v/>
      </c>
      <c r="C7" s="70" t="str">
        <f>IF(DSHS!C4="","",DSHS!C4)</f>
        <v/>
      </c>
      <c r="D7" s="71" t="str">
        <f>IF(DSHS!D4="","","X")</f>
        <v/>
      </c>
      <c r="E7" s="70" t="str">
        <f t="shared" si="0"/>
        <v/>
      </c>
      <c r="F7" s="82"/>
      <c r="G7" s="70" t="str">
        <f t="shared" si="1"/>
        <v/>
      </c>
      <c r="H7" s="82"/>
      <c r="I7" s="74" t="str">
        <f t="shared" si="2"/>
        <v/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7"/>
      <c r="AB7" s="77"/>
      <c r="AK7" s="96" t="str">
        <f>IF(OR(DSHS!F4="",PROPER(DSHS!F4)="Kinh"),"","x")</f>
        <v/>
      </c>
      <c r="AL7" s="27" t="str">
        <f>IF(DSHS!G4="","","x")</f>
        <v/>
      </c>
    </row>
    <row r="8" spans="1:40" ht="21" customHeight="1" x14ac:dyDescent="0.25">
      <c r="A8" s="70">
        <f>IF(DSHS!A5="","",DSHS!A5)</f>
        <v>4</v>
      </c>
      <c r="B8" s="70" t="str">
        <f>IF(DSHS!B5="","",PROPER(DSHS!B5))</f>
        <v/>
      </c>
      <c r="C8" s="70" t="str">
        <f>IF(DSHS!C5="","",DSHS!C5)</f>
        <v/>
      </c>
      <c r="D8" s="71" t="str">
        <f>IF(DSHS!D5="","","X")</f>
        <v/>
      </c>
      <c r="E8" s="70" t="str">
        <f t="shared" si="0"/>
        <v/>
      </c>
      <c r="F8" s="82"/>
      <c r="G8" s="70" t="str">
        <f t="shared" si="1"/>
        <v/>
      </c>
      <c r="H8" s="82"/>
      <c r="I8" s="74" t="str">
        <f t="shared" si="2"/>
        <v/>
      </c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7"/>
      <c r="AB8" s="77"/>
      <c r="AK8" s="96" t="str">
        <f>IF(OR(DSHS!F5="",PROPER(DSHS!F5)="Kinh"),"","x")</f>
        <v/>
      </c>
      <c r="AL8" s="27" t="str">
        <f>IF(DSHS!G5="","","x")</f>
        <v/>
      </c>
    </row>
    <row r="9" spans="1:40" ht="21" customHeight="1" x14ac:dyDescent="0.25">
      <c r="A9" s="70">
        <f>IF(DSHS!A6="","",DSHS!A6)</f>
        <v>5</v>
      </c>
      <c r="B9" s="70" t="str">
        <f>IF(DSHS!B6="","",PROPER(DSHS!B6))</f>
        <v/>
      </c>
      <c r="C9" s="70" t="str">
        <f>IF(DSHS!C6="","",DSHS!C6)</f>
        <v/>
      </c>
      <c r="D9" s="71" t="str">
        <f>IF(DSHS!D6="","","X")</f>
        <v/>
      </c>
      <c r="E9" s="70" t="str">
        <f t="shared" si="0"/>
        <v/>
      </c>
      <c r="F9" s="82"/>
      <c r="G9" s="70" t="str">
        <f t="shared" si="1"/>
        <v/>
      </c>
      <c r="H9" s="82"/>
      <c r="I9" s="74" t="str">
        <f t="shared" si="2"/>
        <v/>
      </c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7"/>
      <c r="AB9" s="77"/>
      <c r="AK9" s="96" t="str">
        <f>IF(OR(DSHS!F6="",PROPER(DSHS!F6)="Kinh"),"","x")</f>
        <v/>
      </c>
      <c r="AL9" s="27" t="str">
        <f>IF(DSHS!G6="","","x")</f>
        <v/>
      </c>
    </row>
    <row r="10" spans="1:40" ht="21" customHeight="1" x14ac:dyDescent="0.25">
      <c r="A10" s="70">
        <f>IF(DSHS!A7="","",DSHS!A7)</f>
        <v>6</v>
      </c>
      <c r="B10" s="70" t="str">
        <f>IF(DSHS!B7="","",PROPER(DSHS!B7))</f>
        <v/>
      </c>
      <c r="C10" s="70" t="str">
        <f>IF(DSHS!C7="","",DSHS!C7)</f>
        <v/>
      </c>
      <c r="D10" s="71" t="str">
        <f>IF(DSHS!D7="","","X")</f>
        <v/>
      </c>
      <c r="E10" s="70" t="str">
        <f t="shared" si="0"/>
        <v/>
      </c>
      <c r="F10" s="82"/>
      <c r="G10" s="70" t="str">
        <f t="shared" si="1"/>
        <v/>
      </c>
      <c r="H10" s="82"/>
      <c r="I10" s="74" t="str">
        <f t="shared" si="2"/>
        <v/>
      </c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7"/>
      <c r="AB10" s="77"/>
      <c r="AK10" s="96" t="str">
        <f>IF(OR(DSHS!F7="",PROPER(DSHS!F7)="Kinh"),"","x")</f>
        <v/>
      </c>
      <c r="AL10" s="27" t="str">
        <f>IF(DSHS!G7="","","x")</f>
        <v/>
      </c>
    </row>
    <row r="11" spans="1:40" ht="21" customHeight="1" x14ac:dyDescent="0.25">
      <c r="A11" s="70">
        <f>IF(DSHS!A8="","",DSHS!A8)</f>
        <v>7</v>
      </c>
      <c r="B11" s="70" t="str">
        <f>IF(DSHS!B8="","",PROPER(DSHS!B8))</f>
        <v/>
      </c>
      <c r="C11" s="70" t="str">
        <f>IF(DSHS!C8="","",DSHS!C8)</f>
        <v/>
      </c>
      <c r="D11" s="71" t="str">
        <f>IF(DSHS!D8="","","X")</f>
        <v/>
      </c>
      <c r="E11" s="70" t="str">
        <f t="shared" si="0"/>
        <v/>
      </c>
      <c r="F11" s="82"/>
      <c r="G11" s="70" t="str">
        <f t="shared" si="1"/>
        <v/>
      </c>
      <c r="H11" s="82"/>
      <c r="I11" s="74" t="str">
        <f t="shared" si="2"/>
        <v/>
      </c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7"/>
      <c r="AB11" s="77"/>
      <c r="AK11" s="96" t="str">
        <f>IF(OR(DSHS!F8="",PROPER(DSHS!F8)="Kinh"),"","x")</f>
        <v/>
      </c>
      <c r="AL11" s="27" t="str">
        <f>IF(DSHS!G8="","","x")</f>
        <v/>
      </c>
    </row>
    <row r="12" spans="1:40" ht="21" customHeight="1" x14ac:dyDescent="0.25">
      <c r="A12" s="70">
        <f>IF(DSHS!A9="","",DSHS!A9)</f>
        <v>8</v>
      </c>
      <c r="B12" s="70" t="str">
        <f>IF(DSHS!B9="","",PROPER(DSHS!B9))</f>
        <v/>
      </c>
      <c r="C12" s="70" t="str">
        <f>IF(DSHS!C9="","",DSHS!C9)</f>
        <v/>
      </c>
      <c r="D12" s="71" t="str">
        <f>IF(DSHS!D9="","","X")</f>
        <v/>
      </c>
      <c r="E12" s="70" t="str">
        <f t="shared" si="0"/>
        <v/>
      </c>
      <c r="F12" s="82"/>
      <c r="G12" s="70" t="str">
        <f t="shared" si="1"/>
        <v/>
      </c>
      <c r="H12" s="82"/>
      <c r="I12" s="74" t="str">
        <f t="shared" si="2"/>
        <v/>
      </c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7"/>
      <c r="AB12" s="77"/>
      <c r="AK12" s="96" t="str">
        <f>IF(OR(DSHS!F9="",PROPER(DSHS!F9)="Kinh"),"","x")</f>
        <v/>
      </c>
      <c r="AL12" s="27" t="str">
        <f>IF(DSHS!G9="","","x")</f>
        <v/>
      </c>
    </row>
    <row r="13" spans="1:40" ht="21" customHeight="1" x14ac:dyDescent="0.25">
      <c r="A13" s="70">
        <f>IF(DSHS!A10="","",DSHS!A10)</f>
        <v>9</v>
      </c>
      <c r="B13" s="70" t="str">
        <f>IF(DSHS!B10="","",PROPER(DSHS!B10))</f>
        <v/>
      </c>
      <c r="C13" s="70" t="str">
        <f>IF(DSHS!C10="","",DSHS!C10)</f>
        <v/>
      </c>
      <c r="D13" s="71" t="str">
        <f>IF(DSHS!D10="","","X")</f>
        <v/>
      </c>
      <c r="E13" s="70" t="str">
        <f t="shared" si="0"/>
        <v/>
      </c>
      <c r="F13" s="82"/>
      <c r="G13" s="70" t="str">
        <f t="shared" si="1"/>
        <v/>
      </c>
      <c r="H13" s="82"/>
      <c r="I13" s="74" t="str">
        <f t="shared" si="2"/>
        <v/>
      </c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7"/>
      <c r="AB13" s="77"/>
      <c r="AK13" s="96" t="str">
        <f>IF(OR(DSHS!F10="",PROPER(DSHS!F10)="Kinh"),"","x")</f>
        <v/>
      </c>
      <c r="AL13" s="27" t="str">
        <f>IF(DSHS!G10="","","x")</f>
        <v/>
      </c>
    </row>
    <row r="14" spans="1:40" ht="21" customHeight="1" x14ac:dyDescent="0.25">
      <c r="A14" s="70">
        <f>IF(DSHS!A11="","",DSHS!A11)</f>
        <v>10</v>
      </c>
      <c r="B14" s="70" t="str">
        <f>IF(DSHS!B11="","",PROPER(DSHS!B11))</f>
        <v/>
      </c>
      <c r="C14" s="70" t="str">
        <f>IF(DSHS!C11="","",DSHS!C11)</f>
        <v/>
      </c>
      <c r="D14" s="71" t="str">
        <f>IF(DSHS!D11="","","X")</f>
        <v/>
      </c>
      <c r="E14" s="70" t="str">
        <f t="shared" si="0"/>
        <v/>
      </c>
      <c r="F14" s="82"/>
      <c r="G14" s="70" t="str">
        <f t="shared" si="1"/>
        <v/>
      </c>
      <c r="H14" s="82"/>
      <c r="I14" s="74" t="str">
        <f t="shared" si="2"/>
        <v/>
      </c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7"/>
      <c r="AB14" s="77"/>
      <c r="AK14" s="96" t="str">
        <f>IF(OR(DSHS!F11="",PROPER(DSHS!F11)="Kinh"),"","x")</f>
        <v/>
      </c>
      <c r="AL14" s="27" t="str">
        <f>IF(DSHS!G11="","","x")</f>
        <v/>
      </c>
    </row>
    <row r="15" spans="1:40" ht="21" customHeight="1" x14ac:dyDescent="0.25">
      <c r="A15" s="70">
        <f>IF(DSHS!A12="","",DSHS!A12)</f>
        <v>11</v>
      </c>
      <c r="B15" s="70" t="str">
        <f>IF(DSHS!B12="","",PROPER(DSHS!B12))</f>
        <v/>
      </c>
      <c r="C15" s="70" t="str">
        <f>IF(DSHS!C12="","",DSHS!C12)</f>
        <v/>
      </c>
      <c r="D15" s="71" t="str">
        <f>IF(DSHS!D12="","","X")</f>
        <v/>
      </c>
      <c r="E15" s="70" t="str">
        <f t="shared" si="0"/>
        <v/>
      </c>
      <c r="F15" s="82"/>
      <c r="G15" s="70" t="str">
        <f t="shared" si="1"/>
        <v/>
      </c>
      <c r="H15" s="82"/>
      <c r="I15" s="74" t="str">
        <f t="shared" si="2"/>
        <v/>
      </c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7"/>
      <c r="AB15" s="77"/>
      <c r="AK15" s="96" t="str">
        <f>IF(OR(DSHS!F12="",PROPER(DSHS!F12)="Kinh"),"","x")</f>
        <v/>
      </c>
      <c r="AL15" s="27" t="str">
        <f>IF(DSHS!G12="","","x")</f>
        <v/>
      </c>
    </row>
    <row r="16" spans="1:40" ht="21" customHeight="1" x14ac:dyDescent="0.25">
      <c r="A16" s="70">
        <f>IF(DSHS!A13="","",DSHS!A13)</f>
        <v>12</v>
      </c>
      <c r="B16" s="70" t="str">
        <f>IF(DSHS!B13="","",PROPER(DSHS!B13))</f>
        <v/>
      </c>
      <c r="C16" s="70" t="str">
        <f>IF(DSHS!C13="","",DSHS!C13)</f>
        <v/>
      </c>
      <c r="D16" s="71" t="str">
        <f>IF(DSHS!D13="","","X")</f>
        <v/>
      </c>
      <c r="E16" s="70" t="str">
        <f t="shared" si="0"/>
        <v/>
      </c>
      <c r="F16" s="82"/>
      <c r="G16" s="70" t="str">
        <f t="shared" si="1"/>
        <v/>
      </c>
      <c r="H16" s="82"/>
      <c r="I16" s="74" t="str">
        <f t="shared" si="2"/>
        <v/>
      </c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7"/>
      <c r="AB16" s="77"/>
      <c r="AK16" s="96" t="str">
        <f>IF(OR(DSHS!F13="",PROPER(DSHS!F13)="Kinh"),"","x")</f>
        <v/>
      </c>
      <c r="AL16" s="27" t="str">
        <f>IF(DSHS!G13="","","x")</f>
        <v/>
      </c>
    </row>
    <row r="17" spans="1:38" ht="21" customHeight="1" x14ac:dyDescent="0.25">
      <c r="A17" s="70">
        <f>IF(DSHS!A14="","",DSHS!A14)</f>
        <v>13</v>
      </c>
      <c r="B17" s="70" t="str">
        <f>IF(DSHS!B14="","",PROPER(DSHS!B14))</f>
        <v/>
      </c>
      <c r="C17" s="70" t="str">
        <f>IF(DSHS!C14="","",DSHS!C14)</f>
        <v/>
      </c>
      <c r="D17" s="71" t="str">
        <f>IF(DSHS!D14="","","X")</f>
        <v/>
      </c>
      <c r="E17" s="70" t="str">
        <f t="shared" si="0"/>
        <v/>
      </c>
      <c r="F17" s="82"/>
      <c r="G17" s="70" t="str">
        <f t="shared" si="1"/>
        <v/>
      </c>
      <c r="H17" s="82"/>
      <c r="I17" s="74" t="str">
        <f t="shared" si="2"/>
        <v/>
      </c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7"/>
      <c r="AB17" s="77"/>
      <c r="AK17" s="96" t="str">
        <f>IF(OR(DSHS!F14="",PROPER(DSHS!F14)="Kinh"),"","x")</f>
        <v/>
      </c>
      <c r="AL17" s="27" t="str">
        <f>IF(DSHS!G14="","","x")</f>
        <v/>
      </c>
    </row>
    <row r="18" spans="1:38" ht="21" customHeight="1" x14ac:dyDescent="0.25">
      <c r="A18" s="70">
        <f>IF(DSHS!A15="","",DSHS!A15)</f>
        <v>14</v>
      </c>
      <c r="B18" s="70" t="str">
        <f>IF(DSHS!B15="","",PROPER(DSHS!B15))</f>
        <v/>
      </c>
      <c r="C18" s="70" t="str">
        <f>IF(DSHS!C15="","",DSHS!C15)</f>
        <v/>
      </c>
      <c r="D18" s="71" t="str">
        <f>IF(DSHS!D15="","","X")</f>
        <v/>
      </c>
      <c r="E18" s="70" t="str">
        <f t="shared" si="0"/>
        <v/>
      </c>
      <c r="F18" s="82"/>
      <c r="G18" s="70" t="str">
        <f t="shared" si="1"/>
        <v/>
      </c>
      <c r="H18" s="82"/>
      <c r="I18" s="74" t="str">
        <f t="shared" si="2"/>
        <v/>
      </c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7"/>
      <c r="AB18" s="77"/>
      <c r="AK18" s="96" t="str">
        <f>IF(OR(DSHS!F15="",PROPER(DSHS!F15)="Kinh"),"","x")</f>
        <v/>
      </c>
      <c r="AL18" s="27" t="str">
        <f>IF(DSHS!G15="","","x")</f>
        <v/>
      </c>
    </row>
    <row r="19" spans="1:38" ht="21" customHeight="1" x14ac:dyDescent="0.25">
      <c r="A19" s="70">
        <f>IF(DSHS!A16="","",DSHS!A16)</f>
        <v>15</v>
      </c>
      <c r="B19" s="70" t="str">
        <f>IF(DSHS!B16="","",PROPER(DSHS!B16))</f>
        <v/>
      </c>
      <c r="C19" s="70" t="str">
        <f>IF(DSHS!C16="","",DSHS!C16)</f>
        <v/>
      </c>
      <c r="D19" s="71" t="str">
        <f>IF(DSHS!D16="","","X")</f>
        <v/>
      </c>
      <c r="E19" s="70" t="str">
        <f t="shared" si="0"/>
        <v/>
      </c>
      <c r="F19" s="82"/>
      <c r="G19" s="70" t="str">
        <f t="shared" si="1"/>
        <v/>
      </c>
      <c r="H19" s="82"/>
      <c r="I19" s="74" t="str">
        <f t="shared" si="2"/>
        <v/>
      </c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7"/>
      <c r="AB19" s="77"/>
      <c r="AK19" s="96" t="str">
        <f>IF(OR(DSHS!F16="",PROPER(DSHS!F16)="Kinh"),"","x")</f>
        <v/>
      </c>
      <c r="AL19" s="27" t="str">
        <f>IF(DSHS!G16="","","x")</f>
        <v/>
      </c>
    </row>
    <row r="20" spans="1:38" ht="21" customHeight="1" x14ac:dyDescent="0.25">
      <c r="A20" s="70">
        <f>IF(DSHS!A17="","",DSHS!A17)</f>
        <v>16</v>
      </c>
      <c r="B20" s="70" t="str">
        <f>IF(DSHS!B17="","",PROPER(DSHS!B17))</f>
        <v/>
      </c>
      <c r="C20" s="70" t="str">
        <f>IF(DSHS!C17="","",DSHS!C17)</f>
        <v/>
      </c>
      <c r="D20" s="71" t="str">
        <f>IF(DSHS!D17="","","X")</f>
        <v/>
      </c>
      <c r="E20" s="70" t="str">
        <f t="shared" si="0"/>
        <v/>
      </c>
      <c r="F20" s="82"/>
      <c r="G20" s="70" t="str">
        <f t="shared" si="1"/>
        <v/>
      </c>
      <c r="H20" s="82"/>
      <c r="I20" s="74" t="str">
        <f t="shared" si="2"/>
        <v/>
      </c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7"/>
      <c r="AB20" s="77"/>
      <c r="AK20" s="96" t="str">
        <f>IF(OR(DSHS!F17="",PROPER(DSHS!F17)="Kinh"),"","x")</f>
        <v/>
      </c>
      <c r="AL20" s="27" t="str">
        <f>IF(DSHS!G17="","","x")</f>
        <v/>
      </c>
    </row>
    <row r="21" spans="1:38" ht="21" customHeight="1" x14ac:dyDescent="0.25">
      <c r="A21" s="70">
        <f>IF(DSHS!A18="","",DSHS!A18)</f>
        <v>17</v>
      </c>
      <c r="B21" s="70" t="str">
        <f>IF(DSHS!B18="","",PROPER(DSHS!B18))</f>
        <v/>
      </c>
      <c r="C21" s="70" t="str">
        <f>IF(DSHS!C18="","",DSHS!C18)</f>
        <v/>
      </c>
      <c r="D21" s="71" t="str">
        <f>IF(DSHS!D18="","","X")</f>
        <v/>
      </c>
      <c r="E21" s="70" t="str">
        <f t="shared" si="0"/>
        <v/>
      </c>
      <c r="F21" s="82"/>
      <c r="G21" s="70" t="str">
        <f t="shared" si="1"/>
        <v/>
      </c>
      <c r="H21" s="82"/>
      <c r="I21" s="74" t="str">
        <f t="shared" si="2"/>
        <v/>
      </c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7"/>
      <c r="AB21" s="77"/>
      <c r="AK21" s="96" t="str">
        <f>IF(OR(DSHS!F18="",PROPER(DSHS!F18)="Kinh"),"","x")</f>
        <v/>
      </c>
      <c r="AL21" s="27" t="str">
        <f>IF(DSHS!G18="","","x")</f>
        <v/>
      </c>
    </row>
    <row r="22" spans="1:38" ht="21" customHeight="1" x14ac:dyDescent="0.25">
      <c r="A22" s="70">
        <f>IF(DSHS!A19="","",DSHS!A19)</f>
        <v>18</v>
      </c>
      <c r="B22" s="70" t="str">
        <f>IF(DSHS!B19="","",PROPER(DSHS!B19))</f>
        <v/>
      </c>
      <c r="C22" s="70" t="str">
        <f>IF(DSHS!C19="","",DSHS!C19)</f>
        <v/>
      </c>
      <c r="D22" s="71" t="str">
        <f>IF(DSHS!D19="","","X")</f>
        <v/>
      </c>
      <c r="E22" s="70" t="str">
        <f t="shared" si="0"/>
        <v/>
      </c>
      <c r="F22" s="82"/>
      <c r="G22" s="70" t="str">
        <f t="shared" si="1"/>
        <v/>
      </c>
      <c r="H22" s="82"/>
      <c r="I22" s="74" t="str">
        <f t="shared" si="2"/>
        <v/>
      </c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7"/>
      <c r="AB22" s="77"/>
      <c r="AK22" s="96" t="str">
        <f>IF(OR(DSHS!F19="",PROPER(DSHS!F19)="Kinh"),"","x")</f>
        <v/>
      </c>
      <c r="AL22" s="27" t="str">
        <f>IF(DSHS!G19="","","x")</f>
        <v/>
      </c>
    </row>
    <row r="23" spans="1:38" ht="21" customHeight="1" x14ac:dyDescent="0.25">
      <c r="A23" s="70">
        <f>IF(DSHS!A20="","",DSHS!A20)</f>
        <v>19</v>
      </c>
      <c r="B23" s="70" t="str">
        <f>IF(DSHS!B20="","",PROPER(DSHS!B20))</f>
        <v/>
      </c>
      <c r="C23" s="70" t="str">
        <f>IF(DSHS!C20="","",DSHS!C20)</f>
        <v/>
      </c>
      <c r="D23" s="71" t="str">
        <f>IF(DSHS!D20="","","X")</f>
        <v/>
      </c>
      <c r="E23" s="70" t="str">
        <f t="shared" si="0"/>
        <v/>
      </c>
      <c r="F23" s="82"/>
      <c r="G23" s="70" t="str">
        <f t="shared" si="1"/>
        <v/>
      </c>
      <c r="H23" s="82"/>
      <c r="I23" s="74" t="str">
        <f t="shared" si="2"/>
        <v/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7"/>
      <c r="AB23" s="77"/>
      <c r="AK23" s="96" t="str">
        <f>IF(OR(DSHS!F20="",PROPER(DSHS!F20)="Kinh"),"","x")</f>
        <v/>
      </c>
      <c r="AL23" s="27" t="str">
        <f>IF(DSHS!G20="","","x")</f>
        <v/>
      </c>
    </row>
    <row r="24" spans="1:38" ht="21" customHeight="1" x14ac:dyDescent="0.25">
      <c r="A24" s="70">
        <f>IF(DSHS!A21="","",DSHS!A21)</f>
        <v>20</v>
      </c>
      <c r="B24" s="70" t="str">
        <f>IF(DSHS!B21="","",PROPER(DSHS!B21))</f>
        <v/>
      </c>
      <c r="C24" s="70" t="str">
        <f>IF(DSHS!C21="","",DSHS!C21)</f>
        <v/>
      </c>
      <c r="D24" s="71" t="str">
        <f>IF(DSHS!D21="","","X")</f>
        <v/>
      </c>
      <c r="E24" s="70" t="str">
        <f t="shared" si="0"/>
        <v/>
      </c>
      <c r="F24" s="82"/>
      <c r="G24" s="70" t="str">
        <f t="shared" si="1"/>
        <v/>
      </c>
      <c r="H24" s="82"/>
      <c r="I24" s="74" t="str">
        <f t="shared" si="2"/>
        <v/>
      </c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7"/>
      <c r="AB24" s="77"/>
      <c r="AK24" s="96" t="str">
        <f>IF(OR(DSHS!F21="",PROPER(DSHS!F21)="Kinh"),"","x")</f>
        <v/>
      </c>
      <c r="AL24" s="27" t="str">
        <f>IF(DSHS!G21="","","x")</f>
        <v/>
      </c>
    </row>
    <row r="25" spans="1:38" ht="21" customHeight="1" x14ac:dyDescent="0.25">
      <c r="A25" s="70">
        <f>IF(DSHS!A22="","",DSHS!A22)</f>
        <v>21</v>
      </c>
      <c r="B25" s="70" t="str">
        <f>IF(DSHS!B22="","",PROPER(DSHS!B22))</f>
        <v/>
      </c>
      <c r="C25" s="70" t="str">
        <f>IF(DSHS!C22="","",DSHS!C22)</f>
        <v/>
      </c>
      <c r="D25" s="71" t="str">
        <f>IF(DSHS!D22="","","X")</f>
        <v/>
      </c>
      <c r="E25" s="70" t="str">
        <f t="shared" si="0"/>
        <v/>
      </c>
      <c r="F25" s="82"/>
      <c r="G25" s="70" t="str">
        <f t="shared" si="1"/>
        <v/>
      </c>
      <c r="H25" s="82"/>
      <c r="I25" s="74" t="str">
        <f t="shared" si="2"/>
        <v/>
      </c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7"/>
      <c r="AB25" s="77"/>
      <c r="AK25" s="96" t="str">
        <f>IF(OR(DSHS!F22="",PROPER(DSHS!F22)="Kinh"),"","x")</f>
        <v/>
      </c>
      <c r="AL25" s="27" t="str">
        <f>IF(DSHS!G22="","","x")</f>
        <v/>
      </c>
    </row>
    <row r="26" spans="1:38" ht="21" customHeight="1" x14ac:dyDescent="0.25">
      <c r="A26" s="70">
        <f>IF(DSHS!A23="","",DSHS!A23)</f>
        <v>22</v>
      </c>
      <c r="B26" s="70" t="str">
        <f>IF(DSHS!B23="","",PROPER(DSHS!B23))</f>
        <v/>
      </c>
      <c r="C26" s="70" t="str">
        <f>IF(DSHS!C23="","",DSHS!C23)</f>
        <v/>
      </c>
      <c r="D26" s="71" t="str">
        <f>IF(DSHS!D23="","","X")</f>
        <v/>
      </c>
      <c r="E26" s="70" t="str">
        <f t="shared" si="0"/>
        <v/>
      </c>
      <c r="F26" s="82"/>
      <c r="G26" s="70" t="str">
        <f t="shared" si="1"/>
        <v/>
      </c>
      <c r="H26" s="82"/>
      <c r="I26" s="74" t="str">
        <f t="shared" si="2"/>
        <v/>
      </c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7"/>
      <c r="AB26" s="77"/>
      <c r="AK26" s="96" t="str">
        <f>IF(OR(DSHS!F23="",PROPER(DSHS!F23)="Kinh"),"","x")</f>
        <v/>
      </c>
      <c r="AL26" s="27" t="str">
        <f>IF(DSHS!G23="","","x")</f>
        <v/>
      </c>
    </row>
    <row r="27" spans="1:38" ht="21" customHeight="1" x14ac:dyDescent="0.25">
      <c r="A27" s="70">
        <f>IF(DSHS!A24="","",DSHS!A24)</f>
        <v>23</v>
      </c>
      <c r="B27" s="70" t="str">
        <f>IF(DSHS!B24="","",PROPER(DSHS!B24))</f>
        <v/>
      </c>
      <c r="C27" s="70" t="str">
        <f>IF(DSHS!C24="","",DSHS!C24)</f>
        <v/>
      </c>
      <c r="D27" s="71" t="str">
        <f>IF(DSHS!D24="","","X")</f>
        <v/>
      </c>
      <c r="E27" s="70" t="str">
        <f t="shared" si="0"/>
        <v/>
      </c>
      <c r="F27" s="82"/>
      <c r="G27" s="70" t="str">
        <f t="shared" si="1"/>
        <v/>
      </c>
      <c r="H27" s="82"/>
      <c r="I27" s="74" t="str">
        <f t="shared" si="2"/>
        <v/>
      </c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7"/>
      <c r="AB27" s="77"/>
      <c r="AK27" s="96" t="str">
        <f>IF(OR(DSHS!F24="",PROPER(DSHS!F24)="Kinh"),"","x")</f>
        <v/>
      </c>
      <c r="AL27" s="27" t="str">
        <f>IF(DSHS!G24="","","x")</f>
        <v/>
      </c>
    </row>
    <row r="28" spans="1:38" ht="21" customHeight="1" x14ac:dyDescent="0.25">
      <c r="A28" s="70">
        <f>IF(DSHS!A25="","",DSHS!A25)</f>
        <v>24</v>
      </c>
      <c r="B28" s="70" t="str">
        <f>IF(DSHS!B25="","",PROPER(DSHS!B25))</f>
        <v/>
      </c>
      <c r="C28" s="70" t="str">
        <f>IF(DSHS!C25="","",DSHS!C25)</f>
        <v/>
      </c>
      <c r="D28" s="71" t="str">
        <f>IF(DSHS!D25="","","X")</f>
        <v/>
      </c>
      <c r="E28" s="70" t="str">
        <f t="shared" si="0"/>
        <v/>
      </c>
      <c r="F28" s="82"/>
      <c r="G28" s="70" t="str">
        <f t="shared" si="1"/>
        <v/>
      </c>
      <c r="H28" s="82"/>
      <c r="I28" s="74" t="str">
        <f t="shared" si="2"/>
        <v/>
      </c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7"/>
      <c r="AB28" s="77"/>
      <c r="AK28" s="96" t="str">
        <f>IF(OR(DSHS!F25="",PROPER(DSHS!F25)="Kinh"),"","x")</f>
        <v/>
      </c>
      <c r="AL28" s="27" t="str">
        <f>IF(DSHS!G25="","","x")</f>
        <v/>
      </c>
    </row>
    <row r="29" spans="1:38" ht="21" customHeight="1" x14ac:dyDescent="0.25">
      <c r="A29" s="70">
        <f>IF(DSHS!A26="","",DSHS!A26)</f>
        <v>25</v>
      </c>
      <c r="B29" s="70" t="str">
        <f>IF(DSHS!B26="","",PROPER(DSHS!B26))</f>
        <v/>
      </c>
      <c r="C29" s="70" t="str">
        <f>IF(DSHS!C26="","",DSHS!C26)</f>
        <v/>
      </c>
      <c r="D29" s="71" t="str">
        <f>IF(DSHS!D26="","","X")</f>
        <v/>
      </c>
      <c r="E29" s="70" t="str">
        <f t="shared" si="0"/>
        <v/>
      </c>
      <c r="F29" s="82"/>
      <c r="G29" s="70" t="str">
        <f t="shared" si="1"/>
        <v/>
      </c>
      <c r="H29" s="82"/>
      <c r="I29" s="74" t="str">
        <f t="shared" si="2"/>
        <v/>
      </c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7"/>
      <c r="AB29" s="77"/>
      <c r="AK29" s="96" t="str">
        <f>IF(OR(DSHS!F26="",PROPER(DSHS!F26)="Kinh"),"","x")</f>
        <v/>
      </c>
      <c r="AL29" s="27" t="str">
        <f>IF(DSHS!G26="","","x")</f>
        <v/>
      </c>
    </row>
    <row r="30" spans="1:38" ht="21" customHeight="1" x14ac:dyDescent="0.25">
      <c r="A30" s="70">
        <f>IF(DSHS!A27="","",DSHS!A27)</f>
        <v>26</v>
      </c>
      <c r="B30" s="70" t="str">
        <f>IF(DSHS!B27="","",PROPER(DSHS!B27))</f>
        <v/>
      </c>
      <c r="C30" s="70" t="str">
        <f>IF(DSHS!C27="","",DSHS!C27)</f>
        <v/>
      </c>
      <c r="D30" s="71" t="str">
        <f>IF(DSHS!D27="","","X")</f>
        <v/>
      </c>
      <c r="E30" s="70" t="str">
        <f t="shared" si="0"/>
        <v/>
      </c>
      <c r="F30" s="82"/>
      <c r="G30" s="70" t="str">
        <f t="shared" si="1"/>
        <v/>
      </c>
      <c r="H30" s="82"/>
      <c r="I30" s="74" t="str">
        <f t="shared" si="2"/>
        <v/>
      </c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7"/>
      <c r="AB30" s="77"/>
      <c r="AK30" s="96" t="str">
        <f>IF(OR(DSHS!F27="",PROPER(DSHS!F27)="Kinh"),"","x")</f>
        <v/>
      </c>
      <c r="AL30" s="27" t="str">
        <f>IF(DSHS!G27="","","x")</f>
        <v/>
      </c>
    </row>
    <row r="31" spans="1:38" ht="21" customHeight="1" x14ac:dyDescent="0.25">
      <c r="A31" s="70">
        <f>IF(DSHS!A28="","",DSHS!A28)</f>
        <v>27</v>
      </c>
      <c r="B31" s="70" t="str">
        <f>IF(DSHS!B28="","",PROPER(DSHS!B28))</f>
        <v/>
      </c>
      <c r="C31" s="70" t="str">
        <f>IF(DSHS!C28="","",DSHS!C28)</f>
        <v/>
      </c>
      <c r="D31" s="71" t="str">
        <f>IF(DSHS!D28="","","X")</f>
        <v/>
      </c>
      <c r="E31" s="70" t="str">
        <f t="shared" si="0"/>
        <v/>
      </c>
      <c r="F31" s="82"/>
      <c r="G31" s="70" t="str">
        <f t="shared" si="1"/>
        <v/>
      </c>
      <c r="H31" s="82"/>
      <c r="I31" s="74" t="str">
        <f t="shared" si="2"/>
        <v/>
      </c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7"/>
      <c r="AB31" s="77"/>
      <c r="AK31" s="96" t="str">
        <f>IF(OR(DSHS!F28="",PROPER(DSHS!F28)="Kinh"),"","x")</f>
        <v/>
      </c>
      <c r="AL31" s="27" t="str">
        <f>IF(DSHS!G28="","","x")</f>
        <v/>
      </c>
    </row>
    <row r="32" spans="1:38" ht="21" customHeight="1" x14ac:dyDescent="0.25">
      <c r="A32" s="70">
        <f>IF(DSHS!A29="","",DSHS!A29)</f>
        <v>28</v>
      </c>
      <c r="B32" s="70" t="str">
        <f>IF(DSHS!B29="","",PROPER(DSHS!B29))</f>
        <v/>
      </c>
      <c r="C32" s="70" t="str">
        <f>IF(DSHS!C29="","",DSHS!C29)</f>
        <v/>
      </c>
      <c r="D32" s="71" t="str">
        <f>IF(DSHS!D29="","","X")</f>
        <v/>
      </c>
      <c r="E32" s="70" t="str">
        <f t="shared" si="0"/>
        <v/>
      </c>
      <c r="F32" s="82"/>
      <c r="G32" s="70" t="str">
        <f t="shared" si="1"/>
        <v/>
      </c>
      <c r="H32" s="82"/>
      <c r="I32" s="74" t="str">
        <f t="shared" si="2"/>
        <v/>
      </c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7"/>
      <c r="AB32" s="77"/>
      <c r="AK32" s="96" t="str">
        <f>IF(OR(DSHS!F29="",PROPER(DSHS!F29)="Kinh"),"","x")</f>
        <v/>
      </c>
      <c r="AL32" s="27" t="str">
        <f>IF(DSHS!G29="","","x")</f>
        <v/>
      </c>
    </row>
    <row r="33" spans="1:38" ht="21" customHeight="1" x14ac:dyDescent="0.25">
      <c r="A33" s="70">
        <f>IF(DSHS!A30="","",DSHS!A30)</f>
        <v>29</v>
      </c>
      <c r="B33" s="70" t="str">
        <f>IF(DSHS!B30="","",PROPER(DSHS!B30))</f>
        <v/>
      </c>
      <c r="C33" s="70" t="str">
        <f>IF(DSHS!C30="","",DSHS!C30)</f>
        <v/>
      </c>
      <c r="D33" s="71" t="str">
        <f>IF(DSHS!D30="","","X")</f>
        <v/>
      </c>
      <c r="E33" s="70" t="str">
        <f t="shared" si="0"/>
        <v/>
      </c>
      <c r="F33" s="82"/>
      <c r="G33" s="70" t="str">
        <f t="shared" si="1"/>
        <v/>
      </c>
      <c r="H33" s="82"/>
      <c r="I33" s="74" t="str">
        <f t="shared" si="2"/>
        <v/>
      </c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7"/>
      <c r="AB33" s="77"/>
      <c r="AK33" s="96" t="str">
        <f>IF(OR(DSHS!F30="",PROPER(DSHS!F30)="Kinh"),"","x")</f>
        <v/>
      </c>
      <c r="AL33" s="27" t="str">
        <f>IF(DSHS!G30="","","x")</f>
        <v/>
      </c>
    </row>
    <row r="34" spans="1:38" ht="21" customHeight="1" x14ac:dyDescent="0.25">
      <c r="A34" s="70">
        <f>IF(DSHS!A31="","",DSHS!A31)</f>
        <v>30</v>
      </c>
      <c r="B34" s="70" t="str">
        <f>IF(DSHS!B31="","",PROPER(DSHS!B31))</f>
        <v/>
      </c>
      <c r="C34" s="70" t="str">
        <f>IF(DSHS!C31="","",DSHS!C31)</f>
        <v/>
      </c>
      <c r="D34" s="71" t="str">
        <f>IF(DSHS!D31="","","X")</f>
        <v/>
      </c>
      <c r="E34" s="70" t="str">
        <f t="shared" si="0"/>
        <v/>
      </c>
      <c r="F34" s="82"/>
      <c r="G34" s="70" t="str">
        <f t="shared" si="1"/>
        <v/>
      </c>
      <c r="H34" s="82"/>
      <c r="I34" s="74" t="str">
        <f t="shared" si="2"/>
        <v/>
      </c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7"/>
      <c r="AB34" s="77"/>
      <c r="AK34" s="96" t="str">
        <f>IF(OR(DSHS!F31="",PROPER(DSHS!F31)="Kinh"),"","x")</f>
        <v/>
      </c>
      <c r="AL34" s="27" t="str">
        <f>IF(DSHS!G31="","","x")</f>
        <v/>
      </c>
    </row>
    <row r="35" spans="1:38" ht="21" customHeight="1" x14ac:dyDescent="0.25">
      <c r="A35" s="70">
        <f>IF(DSHS!A32="","",DSHS!A32)</f>
        <v>31</v>
      </c>
      <c r="B35" s="70" t="str">
        <f>IF(DSHS!B32="","",PROPER(DSHS!B32))</f>
        <v/>
      </c>
      <c r="C35" s="70" t="str">
        <f>IF(DSHS!C32="","",DSHS!C32)</f>
        <v/>
      </c>
      <c r="D35" s="71" t="str">
        <f>IF(DSHS!D32="","","X")</f>
        <v/>
      </c>
      <c r="E35" s="70" t="str">
        <f t="shared" si="0"/>
        <v/>
      </c>
      <c r="F35" s="82"/>
      <c r="G35" s="70" t="str">
        <f t="shared" si="1"/>
        <v/>
      </c>
      <c r="H35" s="82"/>
      <c r="I35" s="74" t="str">
        <f t="shared" si="2"/>
        <v/>
      </c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7"/>
      <c r="AB35" s="77"/>
      <c r="AK35" s="96" t="str">
        <f>IF(OR(DSHS!F32="",PROPER(DSHS!F32)="Kinh"),"","x")</f>
        <v/>
      </c>
      <c r="AL35" s="27" t="str">
        <f>IF(DSHS!G32="","","x")</f>
        <v/>
      </c>
    </row>
    <row r="36" spans="1:38" ht="21" customHeight="1" x14ac:dyDescent="0.25">
      <c r="A36" s="70">
        <f>IF(DSHS!A33="","",DSHS!A33)</f>
        <v>32</v>
      </c>
      <c r="B36" s="70" t="str">
        <f>IF(DSHS!B33="","",PROPER(DSHS!B33))</f>
        <v/>
      </c>
      <c r="C36" s="70" t="str">
        <f>IF(DSHS!C33="","",DSHS!C33)</f>
        <v/>
      </c>
      <c r="D36" s="71" t="str">
        <f>IF(DSHS!D33="","","X")</f>
        <v/>
      </c>
      <c r="E36" s="70" t="str">
        <f t="shared" si="0"/>
        <v/>
      </c>
      <c r="F36" s="82"/>
      <c r="G36" s="70" t="str">
        <f t="shared" si="1"/>
        <v/>
      </c>
      <c r="H36" s="82"/>
      <c r="I36" s="74" t="str">
        <f t="shared" si="2"/>
        <v/>
      </c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7"/>
      <c r="AB36" s="77"/>
      <c r="AK36" s="96" t="str">
        <f>IF(OR(DSHS!F33="",PROPER(DSHS!F33)="Kinh"),"","x")</f>
        <v/>
      </c>
      <c r="AL36" s="27" t="str">
        <f>IF(DSHS!G33="","","x")</f>
        <v/>
      </c>
    </row>
    <row r="37" spans="1:38" ht="21" customHeight="1" x14ac:dyDescent="0.25">
      <c r="A37" s="70">
        <f>IF(DSHS!A34="","",DSHS!A34)</f>
        <v>33</v>
      </c>
      <c r="B37" s="70" t="str">
        <f>IF(DSHS!B34="","",PROPER(DSHS!B34))</f>
        <v/>
      </c>
      <c r="C37" s="70" t="str">
        <f>IF(DSHS!C34="","",DSHS!C34)</f>
        <v/>
      </c>
      <c r="D37" s="71" t="str">
        <f>IF(DSHS!D34="","","X")</f>
        <v/>
      </c>
      <c r="E37" s="70" t="str">
        <f t="shared" si="0"/>
        <v/>
      </c>
      <c r="F37" s="82"/>
      <c r="G37" s="70" t="str">
        <f t="shared" si="1"/>
        <v/>
      </c>
      <c r="H37" s="82"/>
      <c r="I37" s="74" t="str">
        <f t="shared" si="2"/>
        <v/>
      </c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7"/>
      <c r="AB37" s="77"/>
      <c r="AK37" s="96" t="str">
        <f>IF(OR(DSHS!F34="",PROPER(DSHS!F34)="Kinh"),"","x")</f>
        <v/>
      </c>
      <c r="AL37" s="27" t="str">
        <f>IF(DSHS!G34="","","x")</f>
        <v/>
      </c>
    </row>
    <row r="38" spans="1:38" ht="21" customHeight="1" x14ac:dyDescent="0.25">
      <c r="A38" s="70">
        <f>IF(DSHS!A35="","",DSHS!A35)</f>
        <v>34</v>
      </c>
      <c r="B38" s="70" t="str">
        <f>IF(DSHS!B35="","",PROPER(DSHS!B35))</f>
        <v/>
      </c>
      <c r="C38" s="70" t="str">
        <f>IF(DSHS!C35="","",DSHS!C35)</f>
        <v/>
      </c>
      <c r="D38" s="71" t="str">
        <f>IF(DSHS!D35="","","X")</f>
        <v/>
      </c>
      <c r="E38" s="70" t="str">
        <f t="shared" si="0"/>
        <v/>
      </c>
      <c r="F38" s="82"/>
      <c r="G38" s="70" t="str">
        <f t="shared" si="1"/>
        <v/>
      </c>
      <c r="H38" s="82"/>
      <c r="I38" s="74" t="str">
        <f t="shared" si="2"/>
        <v/>
      </c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7"/>
      <c r="AB38" s="77"/>
      <c r="AK38" s="96" t="str">
        <f>IF(OR(DSHS!F35="",PROPER(DSHS!F35)="Kinh"),"","x")</f>
        <v/>
      </c>
      <c r="AL38" s="27" t="str">
        <f>IF(DSHS!G35="","","x")</f>
        <v/>
      </c>
    </row>
    <row r="39" spans="1:38" ht="21" customHeight="1" x14ac:dyDescent="0.25">
      <c r="A39" s="70">
        <f>IF(DSHS!A36="","",DSHS!A36)</f>
        <v>35</v>
      </c>
      <c r="B39" s="70" t="str">
        <f>IF(DSHS!B36="","",PROPER(DSHS!B36))</f>
        <v/>
      </c>
      <c r="C39" s="70" t="str">
        <f>IF(DSHS!C36="","",DSHS!C36)</f>
        <v/>
      </c>
      <c r="D39" s="71" t="str">
        <f>IF(DSHS!D36="","","X")</f>
        <v/>
      </c>
      <c r="E39" s="70" t="str">
        <f t="shared" si="0"/>
        <v/>
      </c>
      <c r="F39" s="82"/>
      <c r="G39" s="70" t="str">
        <f t="shared" si="1"/>
        <v/>
      </c>
      <c r="H39" s="82"/>
      <c r="I39" s="74" t="str">
        <f t="shared" si="2"/>
        <v/>
      </c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7"/>
      <c r="AB39" s="77"/>
      <c r="AK39" s="96" t="str">
        <f>IF(OR(DSHS!F36="",PROPER(DSHS!F36)="Kinh"),"","x")</f>
        <v/>
      </c>
      <c r="AL39" s="27" t="str">
        <f>IF(DSHS!G36="","","x")</f>
        <v/>
      </c>
    </row>
    <row r="40" spans="1:38" ht="18.75" x14ac:dyDescent="0.25">
      <c r="A40" s="70" t="str">
        <f>IF(DSHS!A37="","",DSHS!A37)</f>
        <v/>
      </c>
      <c r="B40" s="70" t="str">
        <f>IF(DSHS!B37="","",PROPER(DSHS!B37))</f>
        <v/>
      </c>
      <c r="C40" s="70" t="str">
        <f>IF(DSHS!C37="","",DSHS!C37)</f>
        <v/>
      </c>
      <c r="D40" s="71" t="str">
        <f>IF(DSHS!D37="","","X")</f>
        <v/>
      </c>
      <c r="E40" s="70" t="str">
        <f t="shared" si="0"/>
        <v/>
      </c>
      <c r="F40" s="82"/>
      <c r="G40" s="70" t="str">
        <f t="shared" si="1"/>
        <v/>
      </c>
      <c r="H40" s="82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77"/>
      <c r="AB40" s="77"/>
      <c r="AK40" s="96" t="str">
        <f>IF(OR(DSHS!F37="",PROPER(DSHS!F37)="Kinh"),"","x")</f>
        <v/>
      </c>
      <c r="AL40" s="27" t="str">
        <f>IF(DSHS!G37="","","x")</f>
        <v/>
      </c>
    </row>
    <row r="41" spans="1:38" ht="18.75" x14ac:dyDescent="0.25">
      <c r="A41" s="70" t="str">
        <f>IF(DSHS!A38="","",DSHS!A38)</f>
        <v/>
      </c>
      <c r="B41" s="70" t="str">
        <f>IF(DSHS!B38="","",PROPER(DSHS!B38))</f>
        <v/>
      </c>
      <c r="C41" s="70" t="str">
        <f>IF(DSHS!C38="","",DSHS!C38)</f>
        <v/>
      </c>
      <c r="D41" s="71" t="str">
        <f>IF(DSHS!D38="","","X")</f>
        <v/>
      </c>
      <c r="E41" s="70" t="str">
        <f t="shared" si="0"/>
        <v/>
      </c>
      <c r="F41" s="82"/>
      <c r="G41" s="70" t="str">
        <f t="shared" si="1"/>
        <v/>
      </c>
      <c r="H41" s="82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103"/>
      <c r="W41" s="95"/>
      <c r="X41" s="95"/>
      <c r="Y41" s="95"/>
      <c r="Z41" s="95"/>
      <c r="AA41" s="77"/>
      <c r="AB41" s="77"/>
      <c r="AK41" s="96" t="str">
        <f>IF(OR(DSHS!F38="",PROPER(DSHS!F38)="Kinh"),"","x")</f>
        <v/>
      </c>
      <c r="AL41" s="27" t="str">
        <f>IF(DSHS!G38="","","x")</f>
        <v/>
      </c>
    </row>
    <row r="42" spans="1:38" ht="18.75" x14ac:dyDescent="0.25">
      <c r="A42" s="70" t="str">
        <f>IF(DSHS!A39="","",DSHS!A39)</f>
        <v/>
      </c>
      <c r="B42" s="70" t="str">
        <f>IF(DSHS!B39="","",PROPER(DSHS!B39))</f>
        <v/>
      </c>
      <c r="C42" s="70" t="str">
        <f>IF(DSHS!C39="","",DSHS!C39)</f>
        <v/>
      </c>
      <c r="D42" s="71" t="str">
        <f>IF(DSHS!D39="","","X")</f>
        <v/>
      </c>
      <c r="E42" s="70" t="str">
        <f t="shared" si="0"/>
        <v/>
      </c>
      <c r="F42" s="82"/>
      <c r="G42" s="70" t="str">
        <f t="shared" si="1"/>
        <v/>
      </c>
      <c r="H42" s="82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103"/>
      <c r="W42" s="95"/>
      <c r="X42" s="95"/>
      <c r="Y42" s="95"/>
      <c r="Z42" s="95"/>
      <c r="AA42" s="77"/>
      <c r="AB42" s="77"/>
      <c r="AK42" s="96" t="str">
        <f>IF(OR(DSHS!F39="",PROPER(DSHS!F39)="Kinh"),"","x")</f>
        <v/>
      </c>
      <c r="AL42" s="27" t="str">
        <f>IF(DSHS!G39="","","x")</f>
        <v/>
      </c>
    </row>
    <row r="43" spans="1:38" ht="18.75" x14ac:dyDescent="0.25">
      <c r="A43" s="70" t="str">
        <f>IF(DSHS!A40="","",DSHS!A40)</f>
        <v/>
      </c>
      <c r="B43" s="70" t="str">
        <f>IF(DSHS!B40="","",PROPER(DSHS!B40))</f>
        <v/>
      </c>
      <c r="C43" s="70" t="str">
        <f>IF(DSHS!C40="","",DSHS!C40)</f>
        <v/>
      </c>
      <c r="D43" s="71" t="str">
        <f>IF(DSHS!D40="","","X")</f>
        <v/>
      </c>
      <c r="E43" s="70" t="str">
        <f t="shared" si="0"/>
        <v/>
      </c>
      <c r="F43" s="82"/>
      <c r="G43" s="70" t="str">
        <f t="shared" si="1"/>
        <v/>
      </c>
      <c r="H43" s="82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77"/>
      <c r="AB43" s="77"/>
      <c r="AK43" s="96" t="str">
        <f>IF(OR(DSHS!F40="",PROPER(DSHS!F40)="Kinh"),"","x")</f>
        <v/>
      </c>
      <c r="AL43" s="27" t="str">
        <f>IF(DSHS!G40="","","x")</f>
        <v/>
      </c>
    </row>
    <row r="44" spans="1:38" ht="18.75" x14ac:dyDescent="0.25">
      <c r="A44" s="70" t="str">
        <f>IF(DSHS!A41="","",DSHS!A41)</f>
        <v/>
      </c>
      <c r="B44" s="70" t="str">
        <f>IF(DSHS!B41="","",PROPER(DSHS!B41))</f>
        <v/>
      </c>
      <c r="C44" s="70" t="str">
        <f>IF(DSHS!C41="","",DSHS!C41)</f>
        <v/>
      </c>
      <c r="D44" s="71" t="str">
        <f>IF(DSHS!D41="","","X")</f>
        <v/>
      </c>
      <c r="E44" s="70" t="str">
        <f t="shared" si="0"/>
        <v/>
      </c>
      <c r="F44" s="82"/>
      <c r="G44" s="70" t="str">
        <f t="shared" si="1"/>
        <v/>
      </c>
      <c r="H44" s="82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77"/>
      <c r="AB44" s="77"/>
      <c r="AK44" s="96" t="str">
        <f>IF(OR(DSHS!F41="",PROPER(DSHS!F41)="Kinh"),"","x")</f>
        <v/>
      </c>
      <c r="AL44" s="27" t="str">
        <f>IF(DSHS!G41="","","x")</f>
        <v/>
      </c>
    </row>
    <row r="45" spans="1:38" ht="18.75" x14ac:dyDescent="0.25">
      <c r="A45" s="78" t="str">
        <f>IF(DSHS!A42="","",DSHS!A42)</f>
        <v/>
      </c>
      <c r="B45" s="78" t="str">
        <f>IF(DSHS!B42="","",PROPER(DSHS!B42))</f>
        <v/>
      </c>
      <c r="C45" s="78" t="str">
        <f>IF(DSHS!C42="","",DSHS!C42)</f>
        <v/>
      </c>
      <c r="D45" s="75" t="str">
        <f>IF(DSHS!D42="","","X")</f>
        <v/>
      </c>
      <c r="E45" s="78" t="str">
        <f t="shared" si="0"/>
        <v/>
      </c>
      <c r="F45" s="104"/>
      <c r="G45" s="94" t="str">
        <f t="shared" si="1"/>
        <v/>
      </c>
      <c r="H45" s="104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K45" s="96" t="str">
        <f>IF(OR(DSHS!F42="",PROPER(DSHS!F42)="Kinh"),"","x")</f>
        <v/>
      </c>
      <c r="AL45" s="27" t="str">
        <f>IF(DSHS!G42="","","x")</f>
        <v/>
      </c>
    </row>
    <row r="46" spans="1:38" ht="18.75" x14ac:dyDescent="0.25">
      <c r="A46" s="78" t="str">
        <f>IF(DSHS!A43="","",DSHS!A43)</f>
        <v/>
      </c>
      <c r="B46" s="78" t="str">
        <f>IF(DSHS!B43="","",PROPER(DSHS!B43))</f>
        <v/>
      </c>
      <c r="C46" s="78" t="str">
        <f>IF(DSHS!C43="","",DSHS!C43)</f>
        <v/>
      </c>
      <c r="D46" s="79" t="str">
        <f>IF(DSHS!D43="","","X")</f>
        <v/>
      </c>
      <c r="E46" s="78" t="str">
        <f t="shared" si="0"/>
        <v/>
      </c>
      <c r="F46" s="104"/>
      <c r="G46" s="94" t="str">
        <f t="shared" si="1"/>
        <v/>
      </c>
      <c r="H46" s="104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K46" s="96" t="str">
        <f>IF(OR(DSHS!F43="",PROPER(DSHS!F43)="Kinh"),"","x")</f>
        <v/>
      </c>
      <c r="AL46" s="27" t="str">
        <f>IF(DSHS!G43="","","x")</f>
        <v/>
      </c>
    </row>
    <row r="47" spans="1:38" ht="18.75" x14ac:dyDescent="0.25">
      <c r="A47" s="78" t="str">
        <f>IF(DSHS!A44="","",DSHS!A44)</f>
        <v/>
      </c>
      <c r="B47" s="78" t="str">
        <f>IF(DSHS!B44="","",PROPER(DSHS!B44))</f>
        <v/>
      </c>
      <c r="C47" s="78" t="str">
        <f>IF(DSHS!C44="","",DSHS!C44)</f>
        <v/>
      </c>
      <c r="D47" s="79" t="str">
        <f>IF(DSHS!D44="","","X")</f>
        <v/>
      </c>
      <c r="E47" s="78" t="str">
        <f t="shared" si="0"/>
        <v/>
      </c>
      <c r="F47" s="104"/>
      <c r="G47" s="94" t="str">
        <f t="shared" si="1"/>
        <v/>
      </c>
      <c r="H47" s="104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K47" s="96" t="str">
        <f>IF(OR(DSHS!F44="",PROPER(DSHS!F44)="Kinh"),"","x")</f>
        <v/>
      </c>
      <c r="AL47" s="27" t="str">
        <f>IF(DSHS!G44="","","x")</f>
        <v/>
      </c>
    </row>
    <row r="48" spans="1:38" ht="18.75" x14ac:dyDescent="0.25">
      <c r="A48" s="78" t="str">
        <f>IF(DSHS!A45="","",DSHS!A45)</f>
        <v/>
      </c>
      <c r="B48" s="78" t="str">
        <f>IF(DSHS!B45="","",PROPER(DSHS!B45))</f>
        <v/>
      </c>
      <c r="C48" s="78" t="str">
        <f>IF(DSHS!C45="","",DSHS!C45)</f>
        <v/>
      </c>
      <c r="D48" s="79" t="str">
        <f>IF(DSHS!D45="","","X")</f>
        <v/>
      </c>
      <c r="E48" s="78" t="str">
        <f t="shared" si="0"/>
        <v/>
      </c>
      <c r="F48" s="104"/>
      <c r="G48" s="94" t="str">
        <f t="shared" si="1"/>
        <v/>
      </c>
      <c r="H48" s="104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K48" s="96" t="str">
        <f>IF(OR(DSHS!F45="",PROPER(DSHS!F45)="Kinh"),"","x")</f>
        <v/>
      </c>
      <c r="AL48" s="27" t="str">
        <f>IF(DSHS!G45="","","x")</f>
        <v/>
      </c>
    </row>
    <row r="49" spans="1:38" ht="18.75" x14ac:dyDescent="0.25">
      <c r="A49" s="78" t="str">
        <f>IF(DSHS!A46="","",DSHS!A46)</f>
        <v/>
      </c>
      <c r="B49" s="78" t="str">
        <f>IF(DSHS!B46="","",PROPER(DSHS!B46))</f>
        <v/>
      </c>
      <c r="C49" s="78" t="str">
        <f>IF(DSHS!C46="","",DSHS!C46)</f>
        <v/>
      </c>
      <c r="D49" s="79" t="str">
        <f>IF(DSHS!D46="","","X")</f>
        <v/>
      </c>
      <c r="E49" s="78" t="str">
        <f t="shared" si="0"/>
        <v/>
      </c>
      <c r="F49" s="104"/>
      <c r="G49" s="94" t="str">
        <f t="shared" si="1"/>
        <v/>
      </c>
      <c r="H49" s="104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K49" s="96" t="str">
        <f>IF(OR(DSHS!F46="",PROPER(DSHS!F46)="Kinh"),"","x")</f>
        <v/>
      </c>
      <c r="AL49" s="27" t="str">
        <f>IF(DSHS!G46="","","x")</f>
        <v/>
      </c>
    </row>
    <row r="50" spans="1:38" ht="18.75" x14ac:dyDescent="0.25">
      <c r="A50" s="78" t="str">
        <f>IF(DSHS!A47="","",DSHS!A47)</f>
        <v/>
      </c>
      <c r="B50" s="78" t="str">
        <f>IF(DSHS!B47="","",PROPER(DSHS!B47))</f>
        <v/>
      </c>
      <c r="C50" s="78" t="str">
        <f>IF(DSHS!C47="","",DSHS!C47)</f>
        <v/>
      </c>
      <c r="D50" s="79" t="str">
        <f>IF(DSHS!D47="","","X")</f>
        <v/>
      </c>
      <c r="E50" s="78" t="str">
        <f t="shared" si="0"/>
        <v/>
      </c>
      <c r="F50" s="104"/>
      <c r="G50" s="94" t="str">
        <f t="shared" si="1"/>
        <v/>
      </c>
      <c r="H50" s="104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K50" s="96" t="str">
        <f>IF(OR(DSHS!F47="",PROPER(DSHS!F47)="Kinh"),"","x")</f>
        <v/>
      </c>
      <c r="AL50" s="27" t="str">
        <f>IF(DSHS!G47="","","x")</f>
        <v/>
      </c>
    </row>
    <row r="51" spans="1:38" ht="18.75" x14ac:dyDescent="0.25">
      <c r="A51" s="78" t="str">
        <f>IF(DSHS!A48="","",DSHS!A48)</f>
        <v/>
      </c>
      <c r="B51" s="78" t="str">
        <f>IF(DSHS!B48="","",PROPER(DSHS!B48))</f>
        <v/>
      </c>
      <c r="C51" s="78" t="str">
        <f>IF(DSHS!C48="","",DSHS!C48)</f>
        <v/>
      </c>
      <c r="D51" s="79" t="str">
        <f>IF(DSHS!D48="","","X")</f>
        <v/>
      </c>
      <c r="E51" s="78" t="str">
        <f t="shared" si="0"/>
        <v/>
      </c>
      <c r="F51" s="104"/>
      <c r="G51" s="94" t="str">
        <f t="shared" si="1"/>
        <v/>
      </c>
      <c r="H51" s="104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K51" s="96" t="str">
        <f>IF(OR(DSHS!F48="",PROPER(DSHS!F48)="Kinh"),"","x")</f>
        <v/>
      </c>
      <c r="AL51" s="27" t="str">
        <f>IF(DSHS!G48="","","x")</f>
        <v/>
      </c>
    </row>
    <row r="52" spans="1:38" ht="18.75" x14ac:dyDescent="0.25">
      <c r="A52" s="78" t="str">
        <f>IF(DSHS!A49="","",DSHS!A49)</f>
        <v/>
      </c>
      <c r="B52" s="78" t="str">
        <f>IF(DSHS!B49="","",PROPER(DSHS!B49))</f>
        <v/>
      </c>
      <c r="C52" s="78" t="str">
        <f>IF(DSHS!C49="","",DSHS!C49)</f>
        <v/>
      </c>
      <c r="D52" s="79" t="str">
        <f>IF(DSHS!D49="","","X")</f>
        <v/>
      </c>
      <c r="E52" s="78" t="str">
        <f t="shared" si="0"/>
        <v/>
      </c>
      <c r="F52" s="104"/>
      <c r="G52" s="94" t="str">
        <f t="shared" si="1"/>
        <v/>
      </c>
      <c r="H52" s="104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K52" s="96" t="str">
        <f>IF(OR(DSHS!F49="",PROPER(DSHS!F49)="Kinh"),"","x")</f>
        <v/>
      </c>
      <c r="AL52" s="27" t="str">
        <f>IF(DSHS!G49="","","x")</f>
        <v/>
      </c>
    </row>
    <row r="53" spans="1:38" ht="18.75" x14ac:dyDescent="0.25">
      <c r="A53" s="78" t="str">
        <f>IF(DSHS!A50="","",DSHS!A50)</f>
        <v/>
      </c>
      <c r="B53" s="78" t="str">
        <f>IF(DSHS!B50="","",PROPER(DSHS!B50))</f>
        <v/>
      </c>
      <c r="C53" s="78" t="str">
        <f>IF(DSHS!C50="","",DSHS!C50)</f>
        <v/>
      </c>
      <c r="D53" s="79" t="str">
        <f>IF(DSHS!D50="","","X")</f>
        <v/>
      </c>
      <c r="E53" s="78" t="str">
        <f t="shared" si="0"/>
        <v/>
      </c>
      <c r="F53" s="104"/>
      <c r="G53" s="94" t="str">
        <f t="shared" si="1"/>
        <v/>
      </c>
      <c r="H53" s="104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K53" s="96" t="str">
        <f>IF(OR(DSHS!F50="",PROPER(DSHS!F50)="Kinh"),"","x")</f>
        <v/>
      </c>
      <c r="AL53" s="27" t="str">
        <f>IF(DSHS!G50="","","x")</f>
        <v/>
      </c>
    </row>
    <row r="54" spans="1:38" ht="18.75" x14ac:dyDescent="0.25">
      <c r="A54" s="78" t="str">
        <f>IF(DSHS!A51="","",DSHS!A51)</f>
        <v/>
      </c>
      <c r="B54" s="78" t="str">
        <f>IF(DSHS!B51="","",PROPER(DSHS!B51))</f>
        <v/>
      </c>
      <c r="C54" s="78" t="str">
        <f>IF(DSHS!C51="","",DSHS!C51)</f>
        <v/>
      </c>
      <c r="D54" s="79" t="str">
        <f>IF(DSHS!D51="","","X")</f>
        <v/>
      </c>
      <c r="E54" s="78" t="str">
        <f t="shared" si="0"/>
        <v/>
      </c>
      <c r="F54" s="104"/>
      <c r="G54" s="94" t="str">
        <f t="shared" si="1"/>
        <v/>
      </c>
      <c r="H54" s="104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K54" s="96" t="str">
        <f>IF(OR(DSHS!F51="",PROPER(DSHS!F51)="Kinh"),"","x")</f>
        <v/>
      </c>
      <c r="AL54" s="27" t="str">
        <f>IF(DSHS!G51="","","x")</f>
        <v/>
      </c>
    </row>
    <row r="55" spans="1:38" ht="18.75" x14ac:dyDescent="0.25">
      <c r="A55" s="78" t="str">
        <f>IF(DSHS!A52="","",DSHS!A52)</f>
        <v/>
      </c>
      <c r="B55" s="78" t="str">
        <f>IF(DSHS!B52="","",PROPER(DSHS!B52))</f>
        <v/>
      </c>
      <c r="C55" s="78" t="str">
        <f>IF(DSHS!C52="","",DSHS!C52)</f>
        <v/>
      </c>
      <c r="D55" s="79" t="str">
        <f>IF(DSHS!D52="","","X")</f>
        <v/>
      </c>
      <c r="E55" s="78" t="str">
        <f t="shared" si="0"/>
        <v/>
      </c>
      <c r="F55" s="104"/>
      <c r="G55" s="94" t="str">
        <f t="shared" si="1"/>
        <v/>
      </c>
      <c r="H55" s="104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K55" s="96" t="str">
        <f>IF(OR(DSHS!F52="",PROPER(DSHS!F52)="Kinh"),"","x")</f>
        <v/>
      </c>
      <c r="AL55" s="27" t="str">
        <f>IF(DSHS!G52="","","x")</f>
        <v/>
      </c>
    </row>
    <row r="56" spans="1:38" ht="18.75" x14ac:dyDescent="0.25">
      <c r="A56" s="78" t="str">
        <f>IF(DSHS!A53="","",DSHS!A53)</f>
        <v/>
      </c>
      <c r="B56" s="78" t="str">
        <f>IF(DSHS!B53="","",PROPER(DSHS!B53))</f>
        <v/>
      </c>
      <c r="C56" s="78" t="str">
        <f>IF(DSHS!C53="","",DSHS!C53)</f>
        <v/>
      </c>
      <c r="D56" s="79" t="str">
        <f>IF(DSHS!D53="","","X")</f>
        <v/>
      </c>
      <c r="E56" s="78" t="str">
        <f t="shared" si="0"/>
        <v/>
      </c>
      <c r="F56" s="104"/>
      <c r="G56" s="94" t="str">
        <f t="shared" si="1"/>
        <v/>
      </c>
      <c r="H56" s="104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K56" s="96" t="str">
        <f>IF(OR(DSHS!F53="",PROPER(DSHS!F53)="Kinh"),"","x")</f>
        <v/>
      </c>
      <c r="AL56" s="27" t="str">
        <f>IF(DSHS!G53="","","x")</f>
        <v/>
      </c>
    </row>
    <row r="57" spans="1:38" ht="18.75" x14ac:dyDescent="0.25">
      <c r="A57" s="78" t="str">
        <f>IF(DSHS!A54="","",DSHS!A54)</f>
        <v/>
      </c>
      <c r="B57" s="78" t="str">
        <f>IF(DSHS!B54="","",PROPER(DSHS!B54))</f>
        <v/>
      </c>
      <c r="C57" s="78" t="str">
        <f>IF(DSHS!C54="","",DSHS!C54)</f>
        <v/>
      </c>
      <c r="D57" s="79" t="str">
        <f>IF(DSHS!D54="","","X")</f>
        <v/>
      </c>
      <c r="E57" s="78" t="str">
        <f t="shared" si="0"/>
        <v/>
      </c>
      <c r="F57" s="104"/>
      <c r="G57" s="94" t="str">
        <f t="shared" si="1"/>
        <v/>
      </c>
      <c r="H57" s="104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K57" s="96" t="str">
        <f>IF(OR(DSHS!F54="",PROPER(DSHS!F54)="Kinh"),"","x")</f>
        <v/>
      </c>
      <c r="AL57" s="27" t="str">
        <f>IF(DSHS!G54="","","x")</f>
        <v/>
      </c>
    </row>
    <row r="58" spans="1:38" ht="18.75" x14ac:dyDescent="0.25">
      <c r="A58" s="78" t="str">
        <f>IF(DSHS!A55="","",DSHS!A55)</f>
        <v/>
      </c>
      <c r="B58" s="78" t="str">
        <f>IF(DSHS!B55="","",PROPER(DSHS!B55))</f>
        <v/>
      </c>
      <c r="C58" s="78" t="str">
        <f>IF(DSHS!C55="","",DSHS!C55)</f>
        <v/>
      </c>
      <c r="D58" s="79" t="str">
        <f>IF(DSHS!D55="","","X")</f>
        <v/>
      </c>
      <c r="E58" s="78" t="str">
        <f t="shared" si="0"/>
        <v/>
      </c>
      <c r="F58" s="104"/>
      <c r="G58" s="94" t="str">
        <f t="shared" si="1"/>
        <v/>
      </c>
      <c r="H58" s="104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K58" s="96" t="str">
        <f>IF(OR(DSHS!F55="",PROPER(DSHS!F55)="Kinh"),"","x")</f>
        <v/>
      </c>
      <c r="AL58" s="27" t="str">
        <f>IF(DSHS!G55="","","x")</f>
        <v/>
      </c>
    </row>
    <row r="59" spans="1:38" ht="18.75" x14ac:dyDescent="0.25">
      <c r="A59" s="78" t="str">
        <f>IF(DSHS!A56="","",DSHS!A56)</f>
        <v/>
      </c>
      <c r="B59" s="78" t="str">
        <f>IF(DSHS!B56="","",PROPER(DSHS!B56))</f>
        <v/>
      </c>
      <c r="C59" s="78" t="str">
        <f>IF(DSHS!C56="","",DSHS!C56)</f>
        <v/>
      </c>
      <c r="D59" s="79" t="str">
        <f>IF(DSHS!D56="","","X")</f>
        <v/>
      </c>
      <c r="E59" s="78" t="str">
        <f t="shared" si="0"/>
        <v/>
      </c>
      <c r="F59" s="104"/>
      <c r="G59" s="94" t="str">
        <f t="shared" si="1"/>
        <v/>
      </c>
      <c r="H59" s="104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K59" s="96" t="str">
        <f>IF(OR(DSHS!F56="",PROPER(DSHS!F56)="Kinh"),"","x")</f>
        <v/>
      </c>
      <c r="AL59" s="27" t="str">
        <f>IF(DSHS!G56="","","x")</f>
        <v/>
      </c>
    </row>
    <row r="60" spans="1:38" ht="18.75" x14ac:dyDescent="0.25">
      <c r="A60" s="78" t="str">
        <f>IF(DSHS!A57="","",DSHS!A57)</f>
        <v/>
      </c>
      <c r="B60" s="78" t="str">
        <f>IF(DSHS!B57="","",PROPER(DSHS!B57))</f>
        <v/>
      </c>
      <c r="C60" s="78" t="str">
        <f>IF(DSHS!C57="","",DSHS!C57)</f>
        <v/>
      </c>
      <c r="D60" s="79" t="str">
        <f>IF(DSHS!D57="","","X")</f>
        <v/>
      </c>
      <c r="E60" s="78" t="str">
        <f t="shared" si="0"/>
        <v/>
      </c>
      <c r="F60" s="104"/>
      <c r="G60" s="94" t="str">
        <f t="shared" si="1"/>
        <v/>
      </c>
      <c r="H60" s="104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K60" s="96" t="str">
        <f>IF(OR(DSHS!F57="",PROPER(DSHS!F57)="Kinh"),"","x")</f>
        <v/>
      </c>
      <c r="AL60" s="27" t="str">
        <f>IF(DSHS!G57="","","x")</f>
        <v/>
      </c>
    </row>
    <row r="61" spans="1:38" ht="18.75" x14ac:dyDescent="0.25">
      <c r="A61" s="78" t="str">
        <f>IF(DSHS!A58="","",DSHS!A58)</f>
        <v/>
      </c>
      <c r="B61" s="78" t="str">
        <f>IF(DSHS!B58="","",PROPER(DSHS!B58))</f>
        <v/>
      </c>
      <c r="C61" s="78" t="str">
        <f>IF(DSHS!C58="","",DSHS!C58)</f>
        <v/>
      </c>
      <c r="D61" s="79" t="str">
        <f>IF(DSHS!D58="","","X")</f>
        <v/>
      </c>
      <c r="E61" s="78" t="str">
        <f t="shared" si="0"/>
        <v/>
      </c>
      <c r="F61" s="104"/>
      <c r="G61" s="94" t="str">
        <f t="shared" si="1"/>
        <v/>
      </c>
      <c r="H61" s="104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K61" s="96" t="str">
        <f>IF(OR(DSHS!F58="",PROPER(DSHS!F58)="Kinh"),"","x")</f>
        <v/>
      </c>
      <c r="AL61" s="27" t="str">
        <f>IF(DSHS!G58="","","x")</f>
        <v/>
      </c>
    </row>
    <row r="62" spans="1:38" ht="18.75" x14ac:dyDescent="0.25">
      <c r="A62" s="78" t="str">
        <f>IF(DSHS!A59="","",DSHS!A59)</f>
        <v/>
      </c>
      <c r="B62" s="78" t="str">
        <f>IF(DSHS!B59="","",PROPER(DSHS!B59))</f>
        <v/>
      </c>
      <c r="C62" s="78" t="str">
        <f>IF(DSHS!C59="","",DSHS!C59)</f>
        <v/>
      </c>
      <c r="D62" s="79" t="str">
        <f>IF(DSHS!D59="","","X")</f>
        <v/>
      </c>
      <c r="E62" s="78" t="str">
        <f t="shared" si="0"/>
        <v/>
      </c>
      <c r="F62" s="104"/>
      <c r="G62" s="94" t="str">
        <f t="shared" si="1"/>
        <v/>
      </c>
      <c r="H62" s="104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K62" s="96" t="str">
        <f>IF(OR(DSHS!F59="",PROPER(DSHS!F59)="Kinh"),"","x")</f>
        <v/>
      </c>
      <c r="AL62" s="27" t="str">
        <f>IF(DSHS!G59="","","x")</f>
        <v/>
      </c>
    </row>
    <row r="63" spans="1:38" ht="18.75" x14ac:dyDescent="0.25">
      <c r="A63" s="78" t="str">
        <f>IF(DSHS!A60="","",DSHS!A60)</f>
        <v/>
      </c>
      <c r="B63" s="78" t="str">
        <f>IF(DSHS!B60="","",PROPER(DSHS!B60))</f>
        <v/>
      </c>
      <c r="C63" s="78" t="str">
        <f>IF(DSHS!C60="","",DSHS!C60)</f>
        <v/>
      </c>
      <c r="D63" s="79" t="str">
        <f>IF(DSHS!D60="","","X")</f>
        <v/>
      </c>
      <c r="E63" s="78" t="str">
        <f t="shared" si="0"/>
        <v/>
      </c>
      <c r="F63" s="104"/>
      <c r="G63" s="94" t="str">
        <f t="shared" si="1"/>
        <v/>
      </c>
      <c r="H63" s="104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K63" s="96" t="str">
        <f>IF(OR(DSHS!F60="",PROPER(DSHS!F60)="Kinh"),"","x")</f>
        <v/>
      </c>
      <c r="AL63" s="27" t="str">
        <f>IF(DSHS!G60="","","x")</f>
        <v/>
      </c>
    </row>
    <row r="64" spans="1:38" ht="18.75" x14ac:dyDescent="0.25">
      <c r="A64" s="78" t="str">
        <f>IF(DSHS!A61="","",DSHS!A61)</f>
        <v/>
      </c>
      <c r="B64" s="78" t="str">
        <f>IF(DSHS!B61="","",PROPER(DSHS!B61))</f>
        <v/>
      </c>
      <c r="C64" s="78" t="str">
        <f>IF(DSHS!C61="","",DSHS!C61)</f>
        <v/>
      </c>
      <c r="D64" s="79" t="str">
        <f>IF(DSHS!D61="","","X")</f>
        <v/>
      </c>
      <c r="E64" s="78" t="str">
        <f t="shared" si="0"/>
        <v/>
      </c>
      <c r="F64" s="104"/>
      <c r="G64" s="94" t="str">
        <f t="shared" si="1"/>
        <v/>
      </c>
      <c r="H64" s="104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K64" s="96" t="str">
        <f>IF(OR(DSHS!F61="",PROPER(DSHS!F61)="Kinh"),"","x")</f>
        <v/>
      </c>
      <c r="AL64" s="27" t="str">
        <f>IF(DSHS!G61="","","x")</f>
        <v/>
      </c>
    </row>
    <row r="65" spans="1:38" ht="16.5" x14ac:dyDescent="0.25">
      <c r="A65" s="83"/>
      <c r="B65" s="83"/>
      <c r="C65" s="83"/>
      <c r="D65" s="84"/>
      <c r="E65" s="85"/>
      <c r="F65" s="89"/>
      <c r="G65" s="89"/>
      <c r="H65" s="89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K65" s="27"/>
      <c r="AL65" s="27"/>
    </row>
    <row r="66" spans="1:38" ht="16.5" x14ac:dyDescent="0.25">
      <c r="A66" s="83"/>
      <c r="B66" s="83"/>
      <c r="C66" s="83"/>
      <c r="D66" s="84"/>
      <c r="E66" s="85"/>
      <c r="F66" s="89"/>
      <c r="G66" s="89"/>
      <c r="H66" s="89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K66" s="27"/>
      <c r="AL66" s="27"/>
    </row>
    <row r="67" spans="1:38" ht="16.5" x14ac:dyDescent="0.25">
      <c r="A67" s="83"/>
      <c r="B67" s="83"/>
      <c r="C67" s="83"/>
      <c r="D67" s="84"/>
      <c r="E67" s="85"/>
      <c r="F67" s="89"/>
      <c r="G67" s="89"/>
      <c r="H67" s="89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K67" s="27"/>
      <c r="AL67" s="27"/>
    </row>
    <row r="68" spans="1:38" ht="16.5" x14ac:dyDescent="0.25">
      <c r="A68" s="83"/>
      <c r="B68" s="83"/>
      <c r="C68" s="83"/>
      <c r="D68" s="84"/>
      <c r="E68" s="85"/>
      <c r="F68" s="89"/>
      <c r="G68" s="89"/>
      <c r="H68" s="89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K68" s="27"/>
      <c r="AL68" s="27"/>
    </row>
    <row r="69" spans="1:38" ht="16.5" x14ac:dyDescent="0.25">
      <c r="A69" s="83"/>
      <c r="B69" s="83"/>
      <c r="C69" s="83"/>
      <c r="D69" s="84"/>
      <c r="E69" s="85"/>
      <c r="F69" s="89"/>
      <c r="G69" s="89"/>
      <c r="H69" s="89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</row>
    <row r="70" spans="1:38" ht="16.5" x14ac:dyDescent="0.25">
      <c r="A70" s="83"/>
      <c r="B70" s="83"/>
      <c r="C70" s="83"/>
      <c r="D70" s="84"/>
      <c r="E70" s="85"/>
      <c r="F70" s="89"/>
      <c r="G70" s="89"/>
      <c r="H70" s="89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</row>
    <row r="71" spans="1:38" ht="16.5" x14ac:dyDescent="0.25">
      <c r="A71" s="83"/>
      <c r="B71" s="83"/>
      <c r="C71" s="83"/>
      <c r="D71" s="84"/>
      <c r="E71" s="85"/>
      <c r="F71" s="89"/>
      <c r="G71" s="89"/>
      <c r="H71" s="89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</row>
    <row r="72" spans="1:38" ht="16.5" x14ac:dyDescent="0.25">
      <c r="A72" s="83"/>
      <c r="B72" s="83"/>
      <c r="C72" s="83"/>
      <c r="D72" s="84"/>
      <c r="E72" s="77"/>
      <c r="F72" s="105"/>
      <c r="G72" s="105"/>
      <c r="H72" s="105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</row>
    <row r="73" spans="1:38" ht="16.5" x14ac:dyDescent="0.25">
      <c r="A73" s="83"/>
      <c r="B73" s="83"/>
      <c r="C73" s="83"/>
      <c r="D73" s="84"/>
      <c r="E73" s="77"/>
      <c r="F73" s="105"/>
      <c r="G73" s="105"/>
      <c r="H73" s="105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</row>
    <row r="74" spans="1:38" x14ac:dyDescent="0.25">
      <c r="A74" s="28"/>
      <c r="B74" s="28"/>
      <c r="C74" s="28"/>
      <c r="D74" s="29"/>
      <c r="F74" s="106"/>
      <c r="G74" s="106"/>
      <c r="H74" s="106"/>
    </row>
    <row r="75" spans="1:38" x14ac:dyDescent="0.25">
      <c r="A75" s="45"/>
      <c r="B75" s="45"/>
      <c r="C75" s="45"/>
      <c r="D75" s="45"/>
      <c r="F75" s="106"/>
      <c r="G75" s="106"/>
      <c r="H75" s="106"/>
    </row>
    <row r="76" spans="1:38" x14ac:dyDescent="0.25">
      <c r="A76" s="45"/>
      <c r="B76" s="45"/>
      <c r="C76" s="45"/>
      <c r="D76" s="45"/>
      <c r="F76" s="106"/>
      <c r="G76" s="106"/>
      <c r="H76" s="106"/>
    </row>
    <row r="77" spans="1:38" x14ac:dyDescent="0.25">
      <c r="A77" s="45"/>
      <c r="B77" s="45"/>
      <c r="C77" s="45"/>
      <c r="D77" s="45"/>
      <c r="F77" s="106"/>
      <c r="G77" s="106"/>
      <c r="H77" s="106"/>
    </row>
    <row r="78" spans="1:38" x14ac:dyDescent="0.25">
      <c r="A78" s="45"/>
      <c r="B78" s="45"/>
      <c r="C78" s="45"/>
      <c r="D78" s="45"/>
    </row>
    <row r="79" spans="1:38" x14ac:dyDescent="0.25">
      <c r="B79" s="45"/>
    </row>
  </sheetData>
  <sheetProtection password="CC00" sheet="1" objects="1" formatCells="0" formatColumns="0" formatRows="0" insertRows="0" deleteRows="0"/>
  <customSheetViews>
    <customSheetView guid="{E120D591-C666-49A5-ABBD-CC3A0C0EC2D7}" hiddenColumns="1">
      <pane xSplit="1" ySplit="4" topLeftCell="B5" activePane="bottomRight" state="frozen"/>
      <selection pane="bottomRight" activeCell="B5" sqref="B5"/>
      <pageMargins left="0.39370078740157483" right="0.39370078740157483" top="0.19685039370078741" bottom="0.19685039370078741" header="0.31496062992125984" footer="0.31496062992125984"/>
      <printOptions horizontalCentered="1"/>
      <pageSetup paperSize="9" scale="80" orientation="landscape" r:id="rId1"/>
      <headerFooter>
        <oddFooter>&amp;Rtr &amp;P</oddFooter>
      </headerFooter>
    </customSheetView>
  </customSheetViews>
  <mergeCells count="18">
    <mergeCell ref="A1:Z1"/>
    <mergeCell ref="A2:A4"/>
    <mergeCell ref="B2:B4"/>
    <mergeCell ref="C2:C4"/>
    <mergeCell ref="D2:D4"/>
    <mergeCell ref="E2:R2"/>
    <mergeCell ref="S2:U2"/>
    <mergeCell ref="V2:Y2"/>
    <mergeCell ref="Z2:Z4"/>
    <mergeCell ref="E3:F3"/>
    <mergeCell ref="X3:X4"/>
    <mergeCell ref="Y3:Y4"/>
    <mergeCell ref="G3:H3"/>
    <mergeCell ref="S3:S4"/>
    <mergeCell ref="T3:T4"/>
    <mergeCell ref="U3:U4"/>
    <mergeCell ref="V3:V4"/>
    <mergeCell ref="W3:W4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80" orientation="landscape" r:id="rId2"/>
  <headerFooter>
    <oddFooter>&amp;Rtr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5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2.75" x14ac:dyDescent="0.2"/>
  <cols>
    <col min="1" max="1" width="10.75" style="32" customWidth="1"/>
    <col min="2" max="2" width="12.375" style="32" bestFit="1" customWidth="1"/>
    <col min="3" max="14" width="4.5" style="32" customWidth="1"/>
    <col min="15" max="16" width="9" style="32"/>
    <col min="17" max="17" width="0" style="32" hidden="1" customWidth="1"/>
    <col min="18" max="256" width="9" style="32"/>
    <col min="257" max="257" width="10.75" style="32" customWidth="1"/>
    <col min="258" max="258" width="12.375" style="32" bestFit="1" customWidth="1"/>
    <col min="259" max="270" width="4.5" style="32" customWidth="1"/>
    <col min="271" max="512" width="9" style="32"/>
    <col min="513" max="513" width="10.75" style="32" customWidth="1"/>
    <col min="514" max="514" width="12.375" style="32" bestFit="1" customWidth="1"/>
    <col min="515" max="526" width="4.5" style="32" customWidth="1"/>
    <col min="527" max="768" width="9" style="32"/>
    <col min="769" max="769" width="10.75" style="32" customWidth="1"/>
    <col min="770" max="770" width="12.375" style="32" bestFit="1" customWidth="1"/>
    <col min="771" max="782" width="4.5" style="32" customWidth="1"/>
    <col min="783" max="1024" width="9" style="32"/>
    <col min="1025" max="1025" width="10.75" style="32" customWidth="1"/>
    <col min="1026" max="1026" width="12.375" style="32" bestFit="1" customWidth="1"/>
    <col min="1027" max="1038" width="4.5" style="32" customWidth="1"/>
    <col min="1039" max="1280" width="9" style="32"/>
    <col min="1281" max="1281" width="10.75" style="32" customWidth="1"/>
    <col min="1282" max="1282" width="12.375" style="32" bestFit="1" customWidth="1"/>
    <col min="1283" max="1294" width="4.5" style="32" customWidth="1"/>
    <col min="1295" max="1536" width="9" style="32"/>
    <col min="1537" max="1537" width="10.75" style="32" customWidth="1"/>
    <col min="1538" max="1538" width="12.375" style="32" bestFit="1" customWidth="1"/>
    <col min="1539" max="1550" width="4.5" style="32" customWidth="1"/>
    <col min="1551" max="1792" width="9" style="32"/>
    <col min="1793" max="1793" width="10.75" style="32" customWidth="1"/>
    <col min="1794" max="1794" width="12.375" style="32" bestFit="1" customWidth="1"/>
    <col min="1795" max="1806" width="4.5" style="32" customWidth="1"/>
    <col min="1807" max="2048" width="9" style="32"/>
    <col min="2049" max="2049" width="10.75" style="32" customWidth="1"/>
    <col min="2050" max="2050" width="12.375" style="32" bestFit="1" customWidth="1"/>
    <col min="2051" max="2062" width="4.5" style="32" customWidth="1"/>
    <col min="2063" max="2304" width="9" style="32"/>
    <col min="2305" max="2305" width="10.75" style="32" customWidth="1"/>
    <col min="2306" max="2306" width="12.375" style="32" bestFit="1" customWidth="1"/>
    <col min="2307" max="2318" width="4.5" style="32" customWidth="1"/>
    <col min="2319" max="2560" width="9" style="32"/>
    <col min="2561" max="2561" width="10.75" style="32" customWidth="1"/>
    <col min="2562" max="2562" width="12.375" style="32" bestFit="1" customWidth="1"/>
    <col min="2563" max="2574" width="4.5" style="32" customWidth="1"/>
    <col min="2575" max="2816" width="9" style="32"/>
    <col min="2817" max="2817" width="10.75" style="32" customWidth="1"/>
    <col min="2818" max="2818" width="12.375" style="32" bestFit="1" customWidth="1"/>
    <col min="2819" max="2830" width="4.5" style="32" customWidth="1"/>
    <col min="2831" max="3072" width="9" style="32"/>
    <col min="3073" max="3073" width="10.75" style="32" customWidth="1"/>
    <col min="3074" max="3074" width="12.375" style="32" bestFit="1" customWidth="1"/>
    <col min="3075" max="3086" width="4.5" style="32" customWidth="1"/>
    <col min="3087" max="3328" width="9" style="32"/>
    <col min="3329" max="3329" width="10.75" style="32" customWidth="1"/>
    <col min="3330" max="3330" width="12.375" style="32" bestFit="1" customWidth="1"/>
    <col min="3331" max="3342" width="4.5" style="32" customWidth="1"/>
    <col min="3343" max="3584" width="9" style="32"/>
    <col min="3585" max="3585" width="10.75" style="32" customWidth="1"/>
    <col min="3586" max="3586" width="12.375" style="32" bestFit="1" customWidth="1"/>
    <col min="3587" max="3598" width="4.5" style="32" customWidth="1"/>
    <col min="3599" max="3840" width="9" style="32"/>
    <col min="3841" max="3841" width="10.75" style="32" customWidth="1"/>
    <col min="3842" max="3842" width="12.375" style="32" bestFit="1" customWidth="1"/>
    <col min="3843" max="3854" width="4.5" style="32" customWidth="1"/>
    <col min="3855" max="4096" width="9" style="32"/>
    <col min="4097" max="4097" width="10.75" style="32" customWidth="1"/>
    <col min="4098" max="4098" width="12.375" style="32" bestFit="1" customWidth="1"/>
    <col min="4099" max="4110" width="4.5" style="32" customWidth="1"/>
    <col min="4111" max="4352" width="9" style="32"/>
    <col min="4353" max="4353" width="10.75" style="32" customWidth="1"/>
    <col min="4354" max="4354" width="12.375" style="32" bestFit="1" customWidth="1"/>
    <col min="4355" max="4366" width="4.5" style="32" customWidth="1"/>
    <col min="4367" max="4608" width="9" style="32"/>
    <col min="4609" max="4609" width="10.75" style="32" customWidth="1"/>
    <col min="4610" max="4610" width="12.375" style="32" bestFit="1" customWidth="1"/>
    <col min="4611" max="4622" width="4.5" style="32" customWidth="1"/>
    <col min="4623" max="4864" width="9" style="32"/>
    <col min="4865" max="4865" width="10.75" style="32" customWidth="1"/>
    <col min="4866" max="4866" width="12.375" style="32" bestFit="1" customWidth="1"/>
    <col min="4867" max="4878" width="4.5" style="32" customWidth="1"/>
    <col min="4879" max="5120" width="9" style="32"/>
    <col min="5121" max="5121" width="10.75" style="32" customWidth="1"/>
    <col min="5122" max="5122" width="12.375" style="32" bestFit="1" customWidth="1"/>
    <col min="5123" max="5134" width="4.5" style="32" customWidth="1"/>
    <col min="5135" max="5376" width="9" style="32"/>
    <col min="5377" max="5377" width="10.75" style="32" customWidth="1"/>
    <col min="5378" max="5378" width="12.375" style="32" bestFit="1" customWidth="1"/>
    <col min="5379" max="5390" width="4.5" style="32" customWidth="1"/>
    <col min="5391" max="5632" width="9" style="32"/>
    <col min="5633" max="5633" width="10.75" style="32" customWidth="1"/>
    <col min="5634" max="5634" width="12.375" style="32" bestFit="1" customWidth="1"/>
    <col min="5635" max="5646" width="4.5" style="32" customWidth="1"/>
    <col min="5647" max="5888" width="9" style="32"/>
    <col min="5889" max="5889" width="10.75" style="32" customWidth="1"/>
    <col min="5890" max="5890" width="12.375" style="32" bestFit="1" customWidth="1"/>
    <col min="5891" max="5902" width="4.5" style="32" customWidth="1"/>
    <col min="5903" max="6144" width="9" style="32"/>
    <col min="6145" max="6145" width="10.75" style="32" customWidth="1"/>
    <col min="6146" max="6146" width="12.375" style="32" bestFit="1" customWidth="1"/>
    <col min="6147" max="6158" width="4.5" style="32" customWidth="1"/>
    <col min="6159" max="6400" width="9" style="32"/>
    <col min="6401" max="6401" width="10.75" style="32" customWidth="1"/>
    <col min="6402" max="6402" width="12.375" style="32" bestFit="1" customWidth="1"/>
    <col min="6403" max="6414" width="4.5" style="32" customWidth="1"/>
    <col min="6415" max="6656" width="9" style="32"/>
    <col min="6657" max="6657" width="10.75" style="32" customWidth="1"/>
    <col min="6658" max="6658" width="12.375" style="32" bestFit="1" customWidth="1"/>
    <col min="6659" max="6670" width="4.5" style="32" customWidth="1"/>
    <col min="6671" max="6912" width="9" style="32"/>
    <col min="6913" max="6913" width="10.75" style="32" customWidth="1"/>
    <col min="6914" max="6914" width="12.375" style="32" bestFit="1" customWidth="1"/>
    <col min="6915" max="6926" width="4.5" style="32" customWidth="1"/>
    <col min="6927" max="7168" width="9" style="32"/>
    <col min="7169" max="7169" width="10.75" style="32" customWidth="1"/>
    <col min="7170" max="7170" width="12.375" style="32" bestFit="1" customWidth="1"/>
    <col min="7171" max="7182" width="4.5" style="32" customWidth="1"/>
    <col min="7183" max="7424" width="9" style="32"/>
    <col min="7425" max="7425" width="10.75" style="32" customWidth="1"/>
    <col min="7426" max="7426" width="12.375" style="32" bestFit="1" customWidth="1"/>
    <col min="7427" max="7438" width="4.5" style="32" customWidth="1"/>
    <col min="7439" max="7680" width="9" style="32"/>
    <col min="7681" max="7681" width="10.75" style="32" customWidth="1"/>
    <col min="7682" max="7682" width="12.375" style="32" bestFit="1" customWidth="1"/>
    <col min="7683" max="7694" width="4.5" style="32" customWidth="1"/>
    <col min="7695" max="7936" width="9" style="32"/>
    <col min="7937" max="7937" width="10.75" style="32" customWidth="1"/>
    <col min="7938" max="7938" width="12.375" style="32" bestFit="1" customWidth="1"/>
    <col min="7939" max="7950" width="4.5" style="32" customWidth="1"/>
    <col min="7951" max="8192" width="9" style="32"/>
    <col min="8193" max="8193" width="10.75" style="32" customWidth="1"/>
    <col min="8194" max="8194" width="12.375" style="32" bestFit="1" customWidth="1"/>
    <col min="8195" max="8206" width="4.5" style="32" customWidth="1"/>
    <col min="8207" max="8448" width="9" style="32"/>
    <col min="8449" max="8449" width="10.75" style="32" customWidth="1"/>
    <col min="8450" max="8450" width="12.375" style="32" bestFit="1" customWidth="1"/>
    <col min="8451" max="8462" width="4.5" style="32" customWidth="1"/>
    <col min="8463" max="8704" width="9" style="32"/>
    <col min="8705" max="8705" width="10.75" style="32" customWidth="1"/>
    <col min="8706" max="8706" width="12.375" style="32" bestFit="1" customWidth="1"/>
    <col min="8707" max="8718" width="4.5" style="32" customWidth="1"/>
    <col min="8719" max="8960" width="9" style="32"/>
    <col min="8961" max="8961" width="10.75" style="32" customWidth="1"/>
    <col min="8962" max="8962" width="12.375" style="32" bestFit="1" customWidth="1"/>
    <col min="8963" max="8974" width="4.5" style="32" customWidth="1"/>
    <col min="8975" max="9216" width="9" style="32"/>
    <col min="9217" max="9217" width="10.75" style="32" customWidth="1"/>
    <col min="9218" max="9218" width="12.375" style="32" bestFit="1" customWidth="1"/>
    <col min="9219" max="9230" width="4.5" style="32" customWidth="1"/>
    <col min="9231" max="9472" width="9" style="32"/>
    <col min="9473" max="9473" width="10.75" style="32" customWidth="1"/>
    <col min="9474" max="9474" width="12.375" style="32" bestFit="1" customWidth="1"/>
    <col min="9475" max="9486" width="4.5" style="32" customWidth="1"/>
    <col min="9487" max="9728" width="9" style="32"/>
    <col min="9729" max="9729" width="10.75" style="32" customWidth="1"/>
    <col min="9730" max="9730" width="12.375" style="32" bestFit="1" customWidth="1"/>
    <col min="9731" max="9742" width="4.5" style="32" customWidth="1"/>
    <col min="9743" max="9984" width="9" style="32"/>
    <col min="9985" max="9985" width="10.75" style="32" customWidth="1"/>
    <col min="9986" max="9986" width="12.375" style="32" bestFit="1" customWidth="1"/>
    <col min="9987" max="9998" width="4.5" style="32" customWidth="1"/>
    <col min="9999" max="10240" width="9" style="32"/>
    <col min="10241" max="10241" width="10.75" style="32" customWidth="1"/>
    <col min="10242" max="10242" width="12.375" style="32" bestFit="1" customWidth="1"/>
    <col min="10243" max="10254" width="4.5" style="32" customWidth="1"/>
    <col min="10255" max="10496" width="9" style="32"/>
    <col min="10497" max="10497" width="10.75" style="32" customWidth="1"/>
    <col min="10498" max="10498" width="12.375" style="32" bestFit="1" customWidth="1"/>
    <col min="10499" max="10510" width="4.5" style="32" customWidth="1"/>
    <col min="10511" max="10752" width="9" style="32"/>
    <col min="10753" max="10753" width="10.75" style="32" customWidth="1"/>
    <col min="10754" max="10754" width="12.375" style="32" bestFit="1" customWidth="1"/>
    <col min="10755" max="10766" width="4.5" style="32" customWidth="1"/>
    <col min="10767" max="11008" width="9" style="32"/>
    <col min="11009" max="11009" width="10.75" style="32" customWidth="1"/>
    <col min="11010" max="11010" width="12.375" style="32" bestFit="1" customWidth="1"/>
    <col min="11011" max="11022" width="4.5" style="32" customWidth="1"/>
    <col min="11023" max="11264" width="9" style="32"/>
    <col min="11265" max="11265" width="10.75" style="32" customWidth="1"/>
    <col min="11266" max="11266" width="12.375" style="32" bestFit="1" customWidth="1"/>
    <col min="11267" max="11278" width="4.5" style="32" customWidth="1"/>
    <col min="11279" max="11520" width="9" style="32"/>
    <col min="11521" max="11521" width="10.75" style="32" customWidth="1"/>
    <col min="11522" max="11522" width="12.375" style="32" bestFit="1" customWidth="1"/>
    <col min="11523" max="11534" width="4.5" style="32" customWidth="1"/>
    <col min="11535" max="11776" width="9" style="32"/>
    <col min="11777" max="11777" width="10.75" style="32" customWidth="1"/>
    <col min="11778" max="11778" width="12.375" style="32" bestFit="1" customWidth="1"/>
    <col min="11779" max="11790" width="4.5" style="32" customWidth="1"/>
    <col min="11791" max="12032" width="9" style="32"/>
    <col min="12033" max="12033" width="10.75" style="32" customWidth="1"/>
    <col min="12034" max="12034" width="12.375" style="32" bestFit="1" customWidth="1"/>
    <col min="12035" max="12046" width="4.5" style="32" customWidth="1"/>
    <col min="12047" max="12288" width="9" style="32"/>
    <col min="12289" max="12289" width="10.75" style="32" customWidth="1"/>
    <col min="12290" max="12290" width="12.375" style="32" bestFit="1" customWidth="1"/>
    <col min="12291" max="12302" width="4.5" style="32" customWidth="1"/>
    <col min="12303" max="12544" width="9" style="32"/>
    <col min="12545" max="12545" width="10.75" style="32" customWidth="1"/>
    <col min="12546" max="12546" width="12.375" style="32" bestFit="1" customWidth="1"/>
    <col min="12547" max="12558" width="4.5" style="32" customWidth="1"/>
    <col min="12559" max="12800" width="9" style="32"/>
    <col min="12801" max="12801" width="10.75" style="32" customWidth="1"/>
    <col min="12802" max="12802" width="12.375" style="32" bestFit="1" customWidth="1"/>
    <col min="12803" max="12814" width="4.5" style="32" customWidth="1"/>
    <col min="12815" max="13056" width="9" style="32"/>
    <col min="13057" max="13057" width="10.75" style="32" customWidth="1"/>
    <col min="13058" max="13058" width="12.375" style="32" bestFit="1" customWidth="1"/>
    <col min="13059" max="13070" width="4.5" style="32" customWidth="1"/>
    <col min="13071" max="13312" width="9" style="32"/>
    <col min="13313" max="13313" width="10.75" style="32" customWidth="1"/>
    <col min="13314" max="13314" width="12.375" style="32" bestFit="1" customWidth="1"/>
    <col min="13315" max="13326" width="4.5" style="32" customWidth="1"/>
    <col min="13327" max="13568" width="9" style="32"/>
    <col min="13569" max="13569" width="10.75" style="32" customWidth="1"/>
    <col min="13570" max="13570" width="12.375" style="32" bestFit="1" customWidth="1"/>
    <col min="13571" max="13582" width="4.5" style="32" customWidth="1"/>
    <col min="13583" max="13824" width="9" style="32"/>
    <col min="13825" max="13825" width="10.75" style="32" customWidth="1"/>
    <col min="13826" max="13826" width="12.375" style="32" bestFit="1" customWidth="1"/>
    <col min="13827" max="13838" width="4.5" style="32" customWidth="1"/>
    <col min="13839" max="14080" width="9" style="32"/>
    <col min="14081" max="14081" width="10.75" style="32" customWidth="1"/>
    <col min="14082" max="14082" width="12.375" style="32" bestFit="1" customWidth="1"/>
    <col min="14083" max="14094" width="4.5" style="32" customWidth="1"/>
    <col min="14095" max="14336" width="9" style="32"/>
    <col min="14337" max="14337" width="10.75" style="32" customWidth="1"/>
    <col min="14338" max="14338" width="12.375" style="32" bestFit="1" customWidth="1"/>
    <col min="14339" max="14350" width="4.5" style="32" customWidth="1"/>
    <col min="14351" max="14592" width="9" style="32"/>
    <col min="14593" max="14593" width="10.75" style="32" customWidth="1"/>
    <col min="14594" max="14594" width="12.375" style="32" bestFit="1" customWidth="1"/>
    <col min="14595" max="14606" width="4.5" style="32" customWidth="1"/>
    <col min="14607" max="14848" width="9" style="32"/>
    <col min="14849" max="14849" width="10.75" style="32" customWidth="1"/>
    <col min="14850" max="14850" width="12.375" style="32" bestFit="1" customWidth="1"/>
    <col min="14851" max="14862" width="4.5" style="32" customWidth="1"/>
    <col min="14863" max="15104" width="9" style="32"/>
    <col min="15105" max="15105" width="10.75" style="32" customWidth="1"/>
    <col min="15106" max="15106" width="12.375" style="32" bestFit="1" customWidth="1"/>
    <col min="15107" max="15118" width="4.5" style="32" customWidth="1"/>
    <col min="15119" max="15360" width="9" style="32"/>
    <col min="15361" max="15361" width="10.75" style="32" customWidth="1"/>
    <col min="15362" max="15362" width="12.375" style="32" bestFit="1" customWidth="1"/>
    <col min="15363" max="15374" width="4.5" style="32" customWidth="1"/>
    <col min="15375" max="15616" width="9" style="32"/>
    <col min="15617" max="15617" width="10.75" style="32" customWidth="1"/>
    <col min="15618" max="15618" width="12.375" style="32" bestFit="1" customWidth="1"/>
    <col min="15619" max="15630" width="4.5" style="32" customWidth="1"/>
    <col min="15631" max="15872" width="9" style="32"/>
    <col min="15873" max="15873" width="10.75" style="32" customWidth="1"/>
    <col min="15874" max="15874" width="12.375" style="32" bestFit="1" customWidth="1"/>
    <col min="15875" max="15886" width="4.5" style="32" customWidth="1"/>
    <col min="15887" max="16128" width="9" style="32"/>
    <col min="16129" max="16129" width="10.75" style="32" customWidth="1"/>
    <col min="16130" max="16130" width="12.375" style="32" bestFit="1" customWidth="1"/>
    <col min="16131" max="16142" width="4.5" style="32" customWidth="1"/>
    <col min="16143" max="16384" width="9" style="32"/>
  </cols>
  <sheetData>
    <row r="4" spans="1:17" s="31" customFormat="1" ht="18" x14ac:dyDescent="0.25">
      <c r="A4" s="30" t="s">
        <v>74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7" ht="13.5" thickBot="1" x14ac:dyDescent="0.25"/>
    <row r="6" spans="1:17" ht="39" customHeight="1" thickTop="1" x14ac:dyDescent="0.2">
      <c r="A6" s="33" t="s">
        <v>47</v>
      </c>
      <c r="B6" s="34" t="s">
        <v>48</v>
      </c>
      <c r="C6" s="128" t="s">
        <v>49</v>
      </c>
      <c r="D6" s="130"/>
      <c r="E6" s="128" t="s">
        <v>50</v>
      </c>
      <c r="F6" s="130"/>
      <c r="G6" s="128" t="s">
        <v>71</v>
      </c>
      <c r="H6" s="130"/>
      <c r="I6" s="128" t="s">
        <v>52</v>
      </c>
      <c r="J6" s="130"/>
      <c r="K6" s="128" t="s">
        <v>53</v>
      </c>
      <c r="L6" s="130"/>
      <c r="M6" s="128" t="s">
        <v>54</v>
      </c>
      <c r="N6" s="129"/>
    </row>
    <row r="7" spans="1:17" ht="38.25" customHeight="1" thickBot="1" x14ac:dyDescent="0.25">
      <c r="A7" s="35" t="s">
        <v>55</v>
      </c>
      <c r="B7" s="68">
        <f>Q8</f>
        <v>0</v>
      </c>
      <c r="C7" s="36" t="s">
        <v>56</v>
      </c>
      <c r="D7" s="36" t="s">
        <v>57</v>
      </c>
      <c r="E7" s="36" t="s">
        <v>56</v>
      </c>
      <c r="F7" s="36" t="s">
        <v>57</v>
      </c>
      <c r="G7" s="36" t="s">
        <v>56</v>
      </c>
      <c r="H7" s="36" t="s">
        <v>57</v>
      </c>
      <c r="I7" s="36" t="s">
        <v>56</v>
      </c>
      <c r="J7" s="36" t="s">
        <v>57</v>
      </c>
      <c r="K7" s="36" t="s">
        <v>56</v>
      </c>
      <c r="L7" s="36" t="s">
        <v>57</v>
      </c>
      <c r="M7" s="36" t="s">
        <v>56</v>
      </c>
      <c r="N7" s="37" t="s">
        <v>57</v>
      </c>
    </row>
    <row r="8" spans="1:17" ht="19.5" thickTop="1" x14ac:dyDescent="0.2">
      <c r="A8" s="124" t="s">
        <v>58</v>
      </c>
      <c r="B8" s="38" t="s">
        <v>59</v>
      </c>
      <c r="C8" s="58" t="str">
        <f>IF($B$7=0,"",COUNTIFS('GIUA HOC KY 2 (K4,5)'!$F$5:$F$64,"=10"))</f>
        <v/>
      </c>
      <c r="D8" s="59" t="str">
        <f>IF($B$7=0,"",ROUND(C8/$B$7*100,1))</f>
        <v/>
      </c>
      <c r="E8" s="58" t="str">
        <f>IF($B$7=0,"",COUNTIFS('GIUA HOC KY 2 (K4,5)'!$H$5:$H$64,"=10"))</f>
        <v/>
      </c>
      <c r="F8" s="59" t="str">
        <f>IF($B$7=0,"",ROUND(E8/$B$7*100,1))</f>
        <v/>
      </c>
      <c r="G8" s="58"/>
      <c r="H8" s="59"/>
      <c r="I8" s="58"/>
      <c r="J8" s="59"/>
      <c r="K8" s="58"/>
      <c r="L8" s="59"/>
      <c r="M8" s="58"/>
      <c r="N8" s="69"/>
      <c r="Q8" s="96">
        <f>IF(COUNTA('GIUA HOC KY 2 (K4,5)'!$F$5:$F$64)=COUNTA('GIUA HOC KY 2 (K4,5)'!$H$5:$H$64),COUNTA('GIUA HOC KY 2 (K4,5)'!$H$5:$H$64),IF(COUNTA('GIUA HOC KY 2 (K4,5)'!$F$5:$F$64)&gt;COUNTA('GIUA HOC KY 2 (K4,5)'!$H$5:$H$64),COUNTA('GIUA HOC KY 2 (K4,5)'!$F$5:$F$64),COUNTA('GIUA HOC KY 2 (K4,5)'!$H$5:$H$64)))</f>
        <v>0</v>
      </c>
    </row>
    <row r="9" spans="1:17" ht="15.75" x14ac:dyDescent="0.2">
      <c r="A9" s="125"/>
      <c r="B9" s="39" t="s">
        <v>60</v>
      </c>
      <c r="C9" s="61" t="str">
        <f>IF($B$7=0,"",COUNTIFS('GIUA HOC KY 2 (K4,5)'!$F$5:$F$64,"=10",'GIUA HOC KY 2 (K4,5)'!$D$5:$D$64,"x"))</f>
        <v/>
      </c>
      <c r="D9" s="59" t="str">
        <f t="shared" ref="D9:F42" si="0">IF($B$7=0,"",ROUND(C9/$B$7*100,1))</f>
        <v/>
      </c>
      <c r="E9" s="61" t="str">
        <f>IF($B$7=0,"",COUNTIFS('GIUA HOC KY 2 (K4,5)'!$H$5:$H$64,"=10",'GIUA HOC KY 2 (K4,5)'!$D$5:$D$64,"x"))</f>
        <v/>
      </c>
      <c r="F9" s="59" t="str">
        <f t="shared" si="0"/>
        <v/>
      </c>
      <c r="G9" s="61"/>
      <c r="H9" s="59"/>
      <c r="I9" s="61"/>
      <c r="J9" s="59"/>
      <c r="K9" s="61"/>
      <c r="L9" s="59"/>
      <c r="M9" s="61"/>
      <c r="N9" s="60"/>
    </row>
    <row r="10" spans="1:17" ht="15.75" x14ac:dyDescent="0.2">
      <c r="A10" s="125"/>
      <c r="B10" s="39" t="s">
        <v>61</v>
      </c>
      <c r="C10" s="61" t="str">
        <f>IF($B$7=0,"",COUNTIFS('GIUA HOC KY 2 (K4,5)'!$F$5:$F$64,"=10",'GIUA HOC KY 2 (K4,5)'!$AK$5:$AK$64,"x"))</f>
        <v/>
      </c>
      <c r="D10" s="59" t="str">
        <f t="shared" si="0"/>
        <v/>
      </c>
      <c r="E10" s="61" t="str">
        <f>IF($B$7=0,"",COUNTIFS('GIUA HOC KY 2 (K4,5)'!$H$5:$H$64,"=10",'GIUA HOC KY 2 (K4,5)'!$AK$5:$AK$64,"x"))</f>
        <v/>
      </c>
      <c r="F10" s="59" t="str">
        <f t="shared" si="0"/>
        <v/>
      </c>
      <c r="G10" s="61"/>
      <c r="H10" s="59"/>
      <c r="I10" s="61"/>
      <c r="J10" s="59"/>
      <c r="K10" s="61"/>
      <c r="L10" s="59"/>
      <c r="M10" s="61"/>
      <c r="N10" s="60"/>
    </row>
    <row r="11" spans="1:17" ht="15.75" x14ac:dyDescent="0.2">
      <c r="A11" s="125"/>
      <c r="B11" s="39" t="s">
        <v>62</v>
      </c>
      <c r="C11" s="61" t="str">
        <f>IF($B$7=0,"",COUNTIFS('GIUA HOC KY 2 (K4,5)'!$F$5:$F$64,"=10",'GIUA HOC KY 2 (K4,5)'!$D$5:$D$64,"x",'GIUA HOC KY 2 (K4,5)'!$AK$5:$AK$64,"x"))</f>
        <v/>
      </c>
      <c r="D11" s="59" t="str">
        <f t="shared" si="0"/>
        <v/>
      </c>
      <c r="E11" s="61" t="str">
        <f>IF($B$7=0,"",COUNTIFS('GIUA HOC KY 2 (K4,5)'!$H$5:$H$64,"=10",'GIUA HOC KY 2 (K4,5)'!$D$5:$D$64,"x",'GIUA HOC KY 2 (K4,5)'!$AK$5:$AK$64,"x"))</f>
        <v/>
      </c>
      <c r="F11" s="59" t="str">
        <f t="shared" si="0"/>
        <v/>
      </c>
      <c r="G11" s="61"/>
      <c r="H11" s="59"/>
      <c r="I11" s="61"/>
      <c r="J11" s="59"/>
      <c r="K11" s="61"/>
      <c r="L11" s="59"/>
      <c r="M11" s="61"/>
      <c r="N11" s="60"/>
    </row>
    <row r="12" spans="1:17" ht="16.5" thickBot="1" x14ac:dyDescent="0.25">
      <c r="A12" s="127"/>
      <c r="B12" s="40" t="s">
        <v>63</v>
      </c>
      <c r="C12" s="62" t="str">
        <f>IF($B$7=0,"",COUNTIFS('GIUA HOC KY 2 (K4,5)'!$F$5:$F$64,"=10",'GIUA HOC KY 2 (K4,5)'!$AL$5:$AL$64,"x"))</f>
        <v/>
      </c>
      <c r="D12" s="63" t="str">
        <f t="shared" si="0"/>
        <v/>
      </c>
      <c r="E12" s="62" t="str">
        <f>IF($B$7=0,"",COUNTIFS('GIUA HOC KY 2 (K4,5)'!$H$5:$H$64,"=10",'GIUA HOC KY 2 (K4,5)'!$AL$5:$AL$64,"x"))</f>
        <v/>
      </c>
      <c r="F12" s="63" t="str">
        <f t="shared" si="0"/>
        <v/>
      </c>
      <c r="G12" s="62"/>
      <c r="H12" s="63"/>
      <c r="I12" s="62"/>
      <c r="J12" s="63"/>
      <c r="K12" s="62"/>
      <c r="L12" s="63"/>
      <c r="M12" s="62"/>
      <c r="N12" s="64"/>
    </row>
    <row r="13" spans="1:17" ht="16.5" thickTop="1" x14ac:dyDescent="0.2">
      <c r="A13" s="124" t="s">
        <v>64</v>
      </c>
      <c r="B13" s="38" t="s">
        <v>59</v>
      </c>
      <c r="C13" s="58" t="str">
        <f>IF($B$7=0,"",COUNTIFS('GIUA HOC KY 2 (K4,5)'!$F$5:$F$64,"=9"))</f>
        <v/>
      </c>
      <c r="D13" s="59" t="str">
        <f>IF($B$7=0,"",ROUND(C13/$B$7*100,1))</f>
        <v/>
      </c>
      <c r="E13" s="58" t="str">
        <f>IF($B$7=0,"",COUNTIFS('GIUA HOC KY 2 (K4,5)'!$H$5:$H$64,"=9"))</f>
        <v/>
      </c>
      <c r="F13" s="59" t="str">
        <f>IF($B$7=0,"",ROUND(E13/$B$7*100,1))</f>
        <v/>
      </c>
      <c r="G13" s="58"/>
      <c r="H13" s="59"/>
      <c r="I13" s="58"/>
      <c r="J13" s="59"/>
      <c r="K13" s="58"/>
      <c r="L13" s="59"/>
      <c r="M13" s="58"/>
      <c r="N13" s="60"/>
    </row>
    <row r="14" spans="1:17" ht="15.75" x14ac:dyDescent="0.2">
      <c r="A14" s="125"/>
      <c r="B14" s="39" t="s">
        <v>60</v>
      </c>
      <c r="C14" s="61" t="str">
        <f>IF($B$7=0,"",COUNTIFS('GIUA HOC KY 2 (K4,5)'!$F$5:$F$64,"=9",'GIUA HOC KY 2 (K4,5)'!$D$5:$D$64,"x"))</f>
        <v/>
      </c>
      <c r="D14" s="59" t="str">
        <f t="shared" si="0"/>
        <v/>
      </c>
      <c r="E14" s="61" t="str">
        <f>IF($B$7=0,"",COUNTIFS('GIUA HOC KY 2 (K4,5)'!$H$5:$H$64,"=9",'GIUA HOC KY 2 (K4,5)'!$D$5:$D$64,"x"))</f>
        <v/>
      </c>
      <c r="F14" s="59" t="str">
        <f t="shared" si="0"/>
        <v/>
      </c>
      <c r="G14" s="61"/>
      <c r="H14" s="59"/>
      <c r="I14" s="61"/>
      <c r="J14" s="59"/>
      <c r="K14" s="61"/>
      <c r="L14" s="59"/>
      <c r="M14" s="61"/>
      <c r="N14" s="60"/>
    </row>
    <row r="15" spans="1:17" ht="15.75" x14ac:dyDescent="0.2">
      <c r="A15" s="125"/>
      <c r="B15" s="39" t="s">
        <v>61</v>
      </c>
      <c r="C15" s="61" t="str">
        <f>IF($B$7=0,"",COUNTIFS('GIUA HOC KY 2 (K4,5)'!$F$5:$F$64,"=9",'GIUA HOC KY 2 (K4,5)'!$AK$5:$AK$64,"x"))</f>
        <v/>
      </c>
      <c r="D15" s="59" t="str">
        <f t="shared" si="0"/>
        <v/>
      </c>
      <c r="E15" s="61" t="str">
        <f>IF($B$7=0,"",COUNTIFS('GIUA HOC KY 2 (K4,5)'!$H$5:$H$64,"=9",'GIUA HOC KY 2 (K4,5)'!$AK$5:$AK$64,"x"))</f>
        <v/>
      </c>
      <c r="F15" s="59" t="str">
        <f t="shared" si="0"/>
        <v/>
      </c>
      <c r="G15" s="61"/>
      <c r="H15" s="59"/>
      <c r="I15" s="61"/>
      <c r="J15" s="59"/>
      <c r="K15" s="61"/>
      <c r="L15" s="59"/>
      <c r="M15" s="61"/>
      <c r="N15" s="60"/>
    </row>
    <row r="16" spans="1:17" ht="15.75" x14ac:dyDescent="0.2">
      <c r="A16" s="125"/>
      <c r="B16" s="39" t="s">
        <v>62</v>
      </c>
      <c r="C16" s="61" t="str">
        <f>IF($B$7=0,"",COUNTIFS('GIUA HOC KY 2 (K4,5)'!$F$5:$F$64,"=9",'GIUA HOC KY 2 (K4,5)'!$D$5:$D$64,"x",'GIUA HOC KY 2 (K4,5)'!$AK$5:$AK$64,"x"))</f>
        <v/>
      </c>
      <c r="D16" s="59" t="str">
        <f t="shared" si="0"/>
        <v/>
      </c>
      <c r="E16" s="61" t="str">
        <f>IF($B$7=0,"",COUNTIFS('GIUA HOC KY 2 (K4,5)'!$H$5:$H$64,"=9",'GIUA HOC KY 2 (K4,5)'!$D$5:$D$64,"x",'GIUA HOC KY 2 (K4,5)'!$AK$5:$AK$64,"x"))</f>
        <v/>
      </c>
      <c r="F16" s="59" t="str">
        <f t="shared" si="0"/>
        <v/>
      </c>
      <c r="G16" s="61"/>
      <c r="H16" s="59"/>
      <c r="I16" s="61"/>
      <c r="J16" s="59"/>
      <c r="K16" s="61"/>
      <c r="L16" s="59"/>
      <c r="M16" s="61"/>
      <c r="N16" s="60"/>
    </row>
    <row r="17" spans="1:14" ht="16.5" thickBot="1" x14ac:dyDescent="0.25">
      <c r="A17" s="127"/>
      <c r="B17" s="40" t="s">
        <v>63</v>
      </c>
      <c r="C17" s="62" t="str">
        <f>IF($B$7=0,"",COUNTIFS('GIUA HOC KY 2 (K4,5)'!$F$5:$F$64,"=9",'GIUA HOC KY 2 (K4,5)'!$AL$5:$AL$64,"x"))</f>
        <v/>
      </c>
      <c r="D17" s="63" t="str">
        <f t="shared" si="0"/>
        <v/>
      </c>
      <c r="E17" s="62" t="str">
        <f>IF($B$7=0,"",COUNTIFS('GIUA HOC KY 2 (K4,5)'!$H$5:$H$64,"=9",'GIUA HOC KY 2 (K4,5)'!$AL$5:$AL$64,"x"))</f>
        <v/>
      </c>
      <c r="F17" s="63" t="str">
        <f t="shared" si="0"/>
        <v/>
      </c>
      <c r="G17" s="62"/>
      <c r="H17" s="63"/>
      <c r="I17" s="62"/>
      <c r="J17" s="63"/>
      <c r="K17" s="62"/>
      <c r="L17" s="63"/>
      <c r="M17" s="62"/>
      <c r="N17" s="64"/>
    </row>
    <row r="18" spans="1:14" ht="16.5" thickTop="1" x14ac:dyDescent="0.2">
      <c r="A18" s="124" t="s">
        <v>65</v>
      </c>
      <c r="B18" s="39" t="s">
        <v>59</v>
      </c>
      <c r="C18" s="58" t="str">
        <f>IF($B$7=0,"",COUNTIFS('GIUA HOC KY 2 (K4,5)'!$F$5:$F$64,"=8"))</f>
        <v/>
      </c>
      <c r="D18" s="59" t="str">
        <f>IF($B$7=0,"",ROUND(C18/$B$7*100,1))</f>
        <v/>
      </c>
      <c r="E18" s="58" t="str">
        <f>IF($B$7=0,"",COUNTIFS('GIUA HOC KY 2 (K4,5)'!$H$5:$H$64,"=8"))</f>
        <v/>
      </c>
      <c r="F18" s="59" t="str">
        <f>IF($B$7=0,"",ROUND(E18/$B$7*100,1))</f>
        <v/>
      </c>
      <c r="G18" s="58"/>
      <c r="H18" s="59"/>
      <c r="I18" s="58"/>
      <c r="J18" s="59"/>
      <c r="K18" s="58"/>
      <c r="L18" s="59"/>
      <c r="M18" s="58"/>
      <c r="N18" s="60"/>
    </row>
    <row r="19" spans="1:14" ht="15.75" x14ac:dyDescent="0.2">
      <c r="A19" s="125"/>
      <c r="B19" s="39" t="s">
        <v>60</v>
      </c>
      <c r="C19" s="61" t="str">
        <f>IF($B$7=0,"",COUNTIFS('GIUA HOC KY 2 (K4,5)'!$F$5:$F$64,"=8",'GIUA HOC KY 2 (K4,5)'!$D$5:$D$64,"x"))</f>
        <v/>
      </c>
      <c r="D19" s="59" t="str">
        <f t="shared" si="0"/>
        <v/>
      </c>
      <c r="E19" s="61" t="str">
        <f>IF($B$7=0,"",COUNTIFS('GIUA HOC KY 2 (K4,5)'!$H$5:$H$64,"=8",'GIUA HOC KY 2 (K4,5)'!$D$5:$D$64,"x"))</f>
        <v/>
      </c>
      <c r="F19" s="59" t="str">
        <f t="shared" si="0"/>
        <v/>
      </c>
      <c r="G19" s="61"/>
      <c r="H19" s="59"/>
      <c r="I19" s="61"/>
      <c r="J19" s="59"/>
      <c r="K19" s="61"/>
      <c r="L19" s="59"/>
      <c r="M19" s="61"/>
      <c r="N19" s="60"/>
    </row>
    <row r="20" spans="1:14" ht="15.75" x14ac:dyDescent="0.2">
      <c r="A20" s="125"/>
      <c r="B20" s="39" t="s">
        <v>61</v>
      </c>
      <c r="C20" s="61" t="str">
        <f>IF($B$7=0,"",COUNTIFS('GIUA HOC KY 2 (K4,5)'!$F$5:$F$64,"=8",'GIUA HOC KY 2 (K4,5)'!$AK$5:$AK$64,"x"))</f>
        <v/>
      </c>
      <c r="D20" s="59" t="str">
        <f t="shared" si="0"/>
        <v/>
      </c>
      <c r="E20" s="61" t="str">
        <f>IF($B$7=0,"",COUNTIFS('GIUA HOC KY 2 (K4,5)'!$H$5:$H$64,"=8",'GIUA HOC KY 2 (K4,5)'!$AK$5:$AK$64,"x"))</f>
        <v/>
      </c>
      <c r="F20" s="59" t="str">
        <f t="shared" si="0"/>
        <v/>
      </c>
      <c r="G20" s="61"/>
      <c r="H20" s="59"/>
      <c r="I20" s="61"/>
      <c r="J20" s="59"/>
      <c r="K20" s="61"/>
      <c r="L20" s="59"/>
      <c r="M20" s="61"/>
      <c r="N20" s="60"/>
    </row>
    <row r="21" spans="1:14" ht="15.75" x14ac:dyDescent="0.2">
      <c r="A21" s="125"/>
      <c r="B21" s="39" t="s">
        <v>62</v>
      </c>
      <c r="C21" s="61" t="str">
        <f>IF($B$7=0,"",COUNTIFS('GIUA HOC KY 2 (K4,5)'!$F$5:$F$64,"=8",'GIUA HOC KY 2 (K4,5)'!$D$5:$D$64,"x",'GIUA HOC KY 2 (K4,5)'!$AK$5:$AK$64,"x"))</f>
        <v/>
      </c>
      <c r="D21" s="59" t="str">
        <f t="shared" si="0"/>
        <v/>
      </c>
      <c r="E21" s="61" t="str">
        <f>IF($B$7=0,"",COUNTIFS('GIUA HOC KY 2 (K4,5)'!$H$5:$H$64,"=8",'GIUA HOC KY 2 (K4,5)'!$D$5:$D$64,"x",'GIUA HOC KY 2 (K4,5)'!$AK$5:$AK$64,"x"))</f>
        <v/>
      </c>
      <c r="F21" s="59" t="str">
        <f t="shared" si="0"/>
        <v/>
      </c>
      <c r="G21" s="61"/>
      <c r="H21" s="59"/>
      <c r="I21" s="61"/>
      <c r="J21" s="59"/>
      <c r="K21" s="61"/>
      <c r="L21" s="59"/>
      <c r="M21" s="61"/>
      <c r="N21" s="60"/>
    </row>
    <row r="22" spans="1:14" ht="16.5" thickBot="1" x14ac:dyDescent="0.25">
      <c r="A22" s="127"/>
      <c r="B22" s="40" t="s">
        <v>63</v>
      </c>
      <c r="C22" s="62" t="str">
        <f>IF($B$7=0,"",COUNTIFS('GIUA HOC KY 2 (K4,5)'!$F$5:$F$64,"=8",'GIUA HOC KY 2 (K4,5)'!$AL$5:$AL$64,"x"))</f>
        <v/>
      </c>
      <c r="D22" s="63" t="str">
        <f t="shared" si="0"/>
        <v/>
      </c>
      <c r="E22" s="62" t="str">
        <f>IF($B$7=0,"",COUNTIFS('GIUA HOC KY 2 (K4,5)'!$H$5:$H$64,"=8",'GIUA HOC KY 2 (K4,5)'!$AL$5:$AL$64,"x"))</f>
        <v/>
      </c>
      <c r="F22" s="63" t="str">
        <f t="shared" si="0"/>
        <v/>
      </c>
      <c r="G22" s="62"/>
      <c r="H22" s="63"/>
      <c r="I22" s="62"/>
      <c r="J22" s="63"/>
      <c r="K22" s="62"/>
      <c r="L22" s="63"/>
      <c r="M22" s="62"/>
      <c r="N22" s="64"/>
    </row>
    <row r="23" spans="1:14" ht="16.5" thickTop="1" x14ac:dyDescent="0.2">
      <c r="A23" s="124" t="s">
        <v>66</v>
      </c>
      <c r="B23" s="39" t="s">
        <v>59</v>
      </c>
      <c r="C23" s="58" t="str">
        <f>IF($B$7=0,"",COUNTIFS('GIUA HOC KY 2 (K4,5)'!$F$5:$F$64,"=7"))</f>
        <v/>
      </c>
      <c r="D23" s="59" t="str">
        <f>IF($B$7=0,"",ROUND(C23/$B$7*100,1))</f>
        <v/>
      </c>
      <c r="E23" s="58" t="str">
        <f>IF($B$7=0,"",COUNTIFS('GIUA HOC KY 2 (K4,5)'!$H$5:$H$64,"=7"))</f>
        <v/>
      </c>
      <c r="F23" s="59" t="str">
        <f>IF($B$7=0,"",ROUND(E23/$B$7*100,1))</f>
        <v/>
      </c>
      <c r="G23" s="58"/>
      <c r="H23" s="59"/>
      <c r="I23" s="58"/>
      <c r="J23" s="59"/>
      <c r="K23" s="58"/>
      <c r="L23" s="59"/>
      <c r="M23" s="58"/>
      <c r="N23" s="60"/>
    </row>
    <row r="24" spans="1:14" ht="15.75" x14ac:dyDescent="0.2">
      <c r="A24" s="125"/>
      <c r="B24" s="39" t="s">
        <v>60</v>
      </c>
      <c r="C24" s="61" t="str">
        <f>IF($B$7=0,"",COUNTIFS('GIUA HOC KY 2 (K4,5)'!$F$5:$F$64,"=7",'GIUA HOC KY 2 (K4,5)'!$D$5:$D$64,"x"))</f>
        <v/>
      </c>
      <c r="D24" s="59" t="str">
        <f t="shared" si="0"/>
        <v/>
      </c>
      <c r="E24" s="61" t="str">
        <f>IF($B$7=0,"",COUNTIFS('GIUA HOC KY 2 (K4,5)'!$H$5:$H$64,"=7",'GIUA HOC KY 2 (K4,5)'!$D$5:$D$64,"x"))</f>
        <v/>
      </c>
      <c r="F24" s="59" t="str">
        <f t="shared" si="0"/>
        <v/>
      </c>
      <c r="G24" s="61"/>
      <c r="H24" s="59"/>
      <c r="I24" s="61"/>
      <c r="J24" s="59"/>
      <c r="K24" s="61"/>
      <c r="L24" s="59"/>
      <c r="M24" s="61"/>
      <c r="N24" s="60"/>
    </row>
    <row r="25" spans="1:14" ht="15.75" x14ac:dyDescent="0.2">
      <c r="A25" s="125"/>
      <c r="B25" s="39" t="s">
        <v>61</v>
      </c>
      <c r="C25" s="61" t="str">
        <f>IF($B$7=0,"",COUNTIFS('GIUA HOC KY 2 (K4,5)'!$F$5:$F$64,"=7",'GIUA HOC KY 2 (K4,5)'!$AK$5:$AK$64,"x"))</f>
        <v/>
      </c>
      <c r="D25" s="59" t="str">
        <f t="shared" si="0"/>
        <v/>
      </c>
      <c r="E25" s="61" t="str">
        <f>IF($B$7=0,"",COUNTIFS('GIUA HOC KY 2 (K4,5)'!$H$5:$H$64,"=7",'GIUA HOC KY 2 (K4,5)'!$AK$5:$AK$64,"x"))</f>
        <v/>
      </c>
      <c r="F25" s="59" t="str">
        <f t="shared" si="0"/>
        <v/>
      </c>
      <c r="G25" s="61"/>
      <c r="H25" s="59"/>
      <c r="I25" s="61"/>
      <c r="J25" s="59"/>
      <c r="K25" s="61"/>
      <c r="L25" s="59"/>
      <c r="M25" s="61"/>
      <c r="N25" s="60"/>
    </row>
    <row r="26" spans="1:14" ht="15.75" x14ac:dyDescent="0.2">
      <c r="A26" s="125"/>
      <c r="B26" s="39" t="s">
        <v>62</v>
      </c>
      <c r="C26" s="61" t="str">
        <f>IF($B$7=0,"",COUNTIFS('GIUA HOC KY 2 (K4,5)'!$F$5:$F$64,"=7",'GIUA HOC KY 2 (K4,5)'!$D$5:$D$64,"x",'GIUA HOC KY 2 (K4,5)'!$AK$5:$AK$64,"x"))</f>
        <v/>
      </c>
      <c r="D26" s="59" t="str">
        <f t="shared" si="0"/>
        <v/>
      </c>
      <c r="E26" s="61" t="str">
        <f>IF($B$7=0,"",COUNTIFS('GIUA HOC KY 2 (K4,5)'!$H$5:$H$64,"=7",'GIUA HOC KY 2 (K4,5)'!$D$5:$D$64,"x",'GIUA HOC KY 2 (K4,5)'!$AK$5:$AK$64,"x"))</f>
        <v/>
      </c>
      <c r="F26" s="59" t="str">
        <f t="shared" si="0"/>
        <v/>
      </c>
      <c r="G26" s="61"/>
      <c r="H26" s="59"/>
      <c r="I26" s="61"/>
      <c r="J26" s="59"/>
      <c r="K26" s="61"/>
      <c r="L26" s="59"/>
      <c r="M26" s="61"/>
      <c r="N26" s="60"/>
    </row>
    <row r="27" spans="1:14" ht="16.5" thickBot="1" x14ac:dyDescent="0.25">
      <c r="A27" s="127"/>
      <c r="B27" s="40" t="s">
        <v>63</v>
      </c>
      <c r="C27" s="62" t="str">
        <f>IF($B$7=0,"",COUNTIFS('GIUA HOC KY 2 (K4,5)'!$F$5:$F$64,"=7",'GIUA HOC KY 2 (K4,5)'!$AL$5:$AL$64,"x"))</f>
        <v/>
      </c>
      <c r="D27" s="63" t="str">
        <f t="shared" si="0"/>
        <v/>
      </c>
      <c r="E27" s="62" t="str">
        <f>IF($B$7=0,"",COUNTIFS('GIUA HOC KY 2 (K4,5)'!$H$5:$H$64,"=7",'GIUA HOC KY 2 (K4,5)'!$AL$5:$AL$64,"x"))</f>
        <v/>
      </c>
      <c r="F27" s="63" t="str">
        <f t="shared" si="0"/>
        <v/>
      </c>
      <c r="G27" s="62"/>
      <c r="H27" s="63"/>
      <c r="I27" s="62"/>
      <c r="J27" s="63"/>
      <c r="K27" s="62"/>
      <c r="L27" s="63"/>
      <c r="M27" s="62"/>
      <c r="N27" s="64"/>
    </row>
    <row r="28" spans="1:14" ht="16.5" thickTop="1" x14ac:dyDescent="0.2">
      <c r="A28" s="124" t="s">
        <v>67</v>
      </c>
      <c r="B28" s="39" t="s">
        <v>59</v>
      </c>
      <c r="C28" s="58" t="str">
        <f>IF($B$7=0,"",COUNTIFS('GIUA HOC KY 2 (K4,5)'!$F$5:$F$64,"=6"))</f>
        <v/>
      </c>
      <c r="D28" s="59" t="str">
        <f>IF($B$7=0,"",ROUND(C28/$B$7*100,1))</f>
        <v/>
      </c>
      <c r="E28" s="58" t="str">
        <f>IF($B$7=0,"",COUNTIFS('GIUA HOC KY 2 (K4,5)'!$H$5:$H$64,"=6"))</f>
        <v/>
      </c>
      <c r="F28" s="59" t="str">
        <f>IF($B$7=0,"",ROUND(E28/$B$7*100,1))</f>
        <v/>
      </c>
      <c r="G28" s="58"/>
      <c r="H28" s="59"/>
      <c r="I28" s="58"/>
      <c r="J28" s="59"/>
      <c r="K28" s="58"/>
      <c r="L28" s="59"/>
      <c r="M28" s="58"/>
      <c r="N28" s="60"/>
    </row>
    <row r="29" spans="1:14" ht="15.75" x14ac:dyDescent="0.2">
      <c r="A29" s="125"/>
      <c r="B29" s="39" t="s">
        <v>60</v>
      </c>
      <c r="C29" s="61" t="str">
        <f>IF($B$7=0,"",COUNTIFS('GIUA HOC KY 2 (K4,5)'!$F$5:$F$64,"=6",'GIUA HOC KY 2 (K4,5)'!$D$5:$D$64,"x"))</f>
        <v/>
      </c>
      <c r="D29" s="59" t="str">
        <f t="shared" si="0"/>
        <v/>
      </c>
      <c r="E29" s="61" t="str">
        <f>IF($B$7=0,"",COUNTIFS('GIUA HOC KY 2 (K4,5)'!$H$5:$H$64,"=6",'GIUA HOC KY 2 (K4,5)'!$D$5:$D$64,"x"))</f>
        <v/>
      </c>
      <c r="F29" s="59" t="str">
        <f t="shared" si="0"/>
        <v/>
      </c>
      <c r="G29" s="61"/>
      <c r="H29" s="59"/>
      <c r="I29" s="61"/>
      <c r="J29" s="59"/>
      <c r="K29" s="61"/>
      <c r="L29" s="59"/>
      <c r="M29" s="61"/>
      <c r="N29" s="60"/>
    </row>
    <row r="30" spans="1:14" ht="15.75" x14ac:dyDescent="0.2">
      <c r="A30" s="125"/>
      <c r="B30" s="39" t="s">
        <v>61</v>
      </c>
      <c r="C30" s="61" t="str">
        <f>IF($B$7=0,"",COUNTIFS('GIUA HOC KY 2 (K4,5)'!$F$5:$F$64,"=6",'GIUA HOC KY 2 (K4,5)'!$AK$5:$AK$64,"x"))</f>
        <v/>
      </c>
      <c r="D30" s="59" t="str">
        <f t="shared" si="0"/>
        <v/>
      </c>
      <c r="E30" s="61" t="str">
        <f>IF($B$7=0,"",COUNTIFS('GIUA HOC KY 2 (K4,5)'!$H$5:$H$64,"=6",'GIUA HOC KY 2 (K4,5)'!$AK$5:$AK$64,"x"))</f>
        <v/>
      </c>
      <c r="F30" s="59" t="str">
        <f t="shared" si="0"/>
        <v/>
      </c>
      <c r="G30" s="61"/>
      <c r="H30" s="59"/>
      <c r="I30" s="61"/>
      <c r="J30" s="59"/>
      <c r="K30" s="61"/>
      <c r="L30" s="59"/>
      <c r="M30" s="61"/>
      <c r="N30" s="60"/>
    </row>
    <row r="31" spans="1:14" ht="15.75" x14ac:dyDescent="0.2">
      <c r="A31" s="125"/>
      <c r="B31" s="39" t="s">
        <v>62</v>
      </c>
      <c r="C31" s="61" t="str">
        <f>IF($B$7=0,"",COUNTIFS('GIUA HOC KY 2 (K4,5)'!$F$5:$F$64,"=6",'GIUA HOC KY 2 (K4,5)'!$D$5:$D$64,"x",'GIUA HOC KY 2 (K4,5)'!$AK$5:$AK$64,"x"))</f>
        <v/>
      </c>
      <c r="D31" s="59" t="str">
        <f t="shared" si="0"/>
        <v/>
      </c>
      <c r="E31" s="61" t="str">
        <f>IF($B$7=0,"",COUNTIFS('GIUA HOC KY 2 (K4,5)'!$H$5:$H$64,"=6",'GIUA HOC KY 2 (K4,5)'!$D$5:$D$64,"x",'GIUA HOC KY 2 (K4,5)'!$AK$5:$AK$64,"x"))</f>
        <v/>
      </c>
      <c r="F31" s="59" t="str">
        <f t="shared" si="0"/>
        <v/>
      </c>
      <c r="G31" s="61"/>
      <c r="H31" s="59"/>
      <c r="I31" s="61"/>
      <c r="J31" s="59"/>
      <c r="K31" s="61"/>
      <c r="L31" s="59"/>
      <c r="M31" s="61"/>
      <c r="N31" s="60"/>
    </row>
    <row r="32" spans="1:14" ht="16.5" thickBot="1" x14ac:dyDescent="0.25">
      <c r="A32" s="127"/>
      <c r="B32" s="40" t="s">
        <v>63</v>
      </c>
      <c r="C32" s="62" t="str">
        <f>IF($B$7=0,"",COUNTIFS('GIUA HOC KY 2 (K4,5)'!$F$5:$F$64,"=6",'GIUA HOC KY 2 (K4,5)'!$AL$5:$AL$64,"x"))</f>
        <v/>
      </c>
      <c r="D32" s="63" t="str">
        <f t="shared" si="0"/>
        <v/>
      </c>
      <c r="E32" s="62" t="str">
        <f>IF($B$7=0,"",COUNTIFS('GIUA HOC KY 2 (K4,5)'!$H$5:$H$64,"=6",'GIUA HOC KY 2 (K4,5)'!$AL$5:$AL$64,"x"))</f>
        <v/>
      </c>
      <c r="F32" s="63" t="str">
        <f t="shared" si="0"/>
        <v/>
      </c>
      <c r="G32" s="62"/>
      <c r="H32" s="63"/>
      <c r="I32" s="62"/>
      <c r="J32" s="63"/>
      <c r="K32" s="62"/>
      <c r="L32" s="63"/>
      <c r="M32" s="62"/>
      <c r="N32" s="64"/>
    </row>
    <row r="33" spans="1:14" ht="16.5" thickTop="1" x14ac:dyDescent="0.2">
      <c r="A33" s="124" t="s">
        <v>68</v>
      </c>
      <c r="B33" s="39" t="s">
        <v>59</v>
      </c>
      <c r="C33" s="58" t="str">
        <f>IF($B$7=0,"",COUNTIFS('GIUA HOC KY 2 (K4,5)'!$F$5:$F$64,"=5"))</f>
        <v/>
      </c>
      <c r="D33" s="59" t="str">
        <f>IF($B$7=0,"",ROUND(C33/$B$7*100,1))</f>
        <v/>
      </c>
      <c r="E33" s="58" t="str">
        <f>IF($B$7=0,"",COUNTIFS('GIUA HOC KY 2 (K4,5)'!$H$5:$H$64,"=5"))</f>
        <v/>
      </c>
      <c r="F33" s="59" t="str">
        <f>IF($B$7=0,"",ROUND(E33/$B$7*100,1))</f>
        <v/>
      </c>
      <c r="G33" s="58"/>
      <c r="H33" s="59"/>
      <c r="I33" s="58"/>
      <c r="J33" s="59"/>
      <c r="K33" s="58"/>
      <c r="L33" s="59"/>
      <c r="M33" s="58"/>
      <c r="N33" s="60"/>
    </row>
    <row r="34" spans="1:14" ht="15.75" x14ac:dyDescent="0.2">
      <c r="A34" s="125"/>
      <c r="B34" s="39" t="s">
        <v>60</v>
      </c>
      <c r="C34" s="61" t="str">
        <f>IF($B$7=0,"",COUNTIFS('GIUA HOC KY 2 (K4,5)'!$F$5:$F$64,"=5",'GIUA HOC KY 2 (K4,5)'!$D$5:$D$64,"x"))</f>
        <v/>
      </c>
      <c r="D34" s="59" t="str">
        <f t="shared" si="0"/>
        <v/>
      </c>
      <c r="E34" s="61" t="str">
        <f>IF($B$7=0,"",COUNTIFS('GIUA HOC KY 2 (K4,5)'!$H$5:$H$64,"=5",'GIUA HOC KY 2 (K4,5)'!$D$5:$D$64,"x"))</f>
        <v/>
      </c>
      <c r="F34" s="59" t="str">
        <f t="shared" si="0"/>
        <v/>
      </c>
      <c r="G34" s="61"/>
      <c r="H34" s="59"/>
      <c r="I34" s="61"/>
      <c r="J34" s="59"/>
      <c r="K34" s="61"/>
      <c r="L34" s="59"/>
      <c r="M34" s="61"/>
      <c r="N34" s="60"/>
    </row>
    <row r="35" spans="1:14" ht="15.75" x14ac:dyDescent="0.2">
      <c r="A35" s="125"/>
      <c r="B35" s="39" t="s">
        <v>61</v>
      </c>
      <c r="C35" s="61" t="str">
        <f>IF($B$7=0,"",COUNTIFS('GIUA HOC KY 2 (K4,5)'!$F$5:$F$64,"=5",'GIUA HOC KY 2 (K4,5)'!$AK$5:$AK$64,"x"))</f>
        <v/>
      </c>
      <c r="D35" s="59" t="str">
        <f t="shared" si="0"/>
        <v/>
      </c>
      <c r="E35" s="61" t="str">
        <f>IF($B$7=0,"",COUNTIFS('GIUA HOC KY 2 (K4,5)'!$H$5:$H$64,"=5",'GIUA HOC KY 2 (K4,5)'!$AK$5:$AK$64,"x"))</f>
        <v/>
      </c>
      <c r="F35" s="59" t="str">
        <f t="shared" si="0"/>
        <v/>
      </c>
      <c r="G35" s="61"/>
      <c r="H35" s="59"/>
      <c r="I35" s="61"/>
      <c r="J35" s="59"/>
      <c r="K35" s="61"/>
      <c r="L35" s="59"/>
      <c r="M35" s="61"/>
      <c r="N35" s="60"/>
    </row>
    <row r="36" spans="1:14" ht="15.75" x14ac:dyDescent="0.2">
      <c r="A36" s="125"/>
      <c r="B36" s="39" t="s">
        <v>62</v>
      </c>
      <c r="C36" s="61" t="str">
        <f>IF($B$7=0,"",COUNTIFS('GIUA HOC KY 2 (K4,5)'!$F$5:$F$64,"=5",'GIUA HOC KY 2 (K4,5)'!$D$5:$D$64,"x",'GIUA HOC KY 2 (K4,5)'!$AK$5:$AK$64,"x"))</f>
        <v/>
      </c>
      <c r="D36" s="59" t="str">
        <f t="shared" si="0"/>
        <v/>
      </c>
      <c r="E36" s="61" t="str">
        <f>IF($B$7=0,"",COUNTIFS('GIUA HOC KY 2 (K4,5)'!$H$5:$H$64,"=5",'GIUA HOC KY 2 (K4,5)'!$D$5:$D$64,"x",'GIUA HOC KY 2 (K4,5)'!$AK$5:$AK$64,"x"))</f>
        <v/>
      </c>
      <c r="F36" s="59" t="str">
        <f t="shared" si="0"/>
        <v/>
      </c>
      <c r="G36" s="61"/>
      <c r="H36" s="59"/>
      <c r="I36" s="61"/>
      <c r="J36" s="59"/>
      <c r="K36" s="61"/>
      <c r="L36" s="59"/>
      <c r="M36" s="61"/>
      <c r="N36" s="60"/>
    </row>
    <row r="37" spans="1:14" ht="16.5" thickBot="1" x14ac:dyDescent="0.25">
      <c r="A37" s="127"/>
      <c r="B37" s="40" t="s">
        <v>63</v>
      </c>
      <c r="C37" s="62" t="str">
        <f>IF($B$7=0,"",COUNTIFS('GIUA HOC KY 2 (K4,5)'!$F$5:$F$64,"=5",'GIUA HOC KY 2 (K4,5)'!$AL$5:$AL$64,"x"))</f>
        <v/>
      </c>
      <c r="D37" s="63" t="str">
        <f t="shared" si="0"/>
        <v/>
      </c>
      <c r="E37" s="62" t="str">
        <f>IF($B$7=0,"",COUNTIFS('GIUA HOC KY 2 (K4,5)'!$H$5:$H$64,"=5",'GIUA HOC KY 2 (K4,5)'!$AL$5:$AL$64,"x"))</f>
        <v/>
      </c>
      <c r="F37" s="63" t="str">
        <f t="shared" si="0"/>
        <v/>
      </c>
      <c r="G37" s="62"/>
      <c r="H37" s="63"/>
      <c r="I37" s="62"/>
      <c r="J37" s="63"/>
      <c r="K37" s="62"/>
      <c r="L37" s="63"/>
      <c r="M37" s="62"/>
      <c r="N37" s="64"/>
    </row>
    <row r="38" spans="1:14" ht="16.5" thickTop="1" x14ac:dyDescent="0.2">
      <c r="A38" s="124" t="s">
        <v>69</v>
      </c>
      <c r="B38" s="41" t="s">
        <v>59</v>
      </c>
      <c r="C38" s="58" t="str">
        <f>IF($B$7=0,"",COUNTIFS('GIUA HOC KY 2 (K4,5)'!$F$5:$F$64,"&lt;5"))</f>
        <v/>
      </c>
      <c r="D38" s="59" t="str">
        <f>IF($B$7=0,"",ROUND(C38/$B$7*100,1))</f>
        <v/>
      </c>
      <c r="E38" s="58" t="str">
        <f>IF($B$7=0,"",COUNTIFS('GIUA HOC KY 2 (K4,5)'!$H$5:$H$64,"&lt;5"))</f>
        <v/>
      </c>
      <c r="F38" s="59" t="str">
        <f>IF($B$7=0,"",ROUND(E38/$B$7*100,1))</f>
        <v/>
      </c>
      <c r="G38" s="58"/>
      <c r="H38" s="59"/>
      <c r="I38" s="58"/>
      <c r="J38" s="59"/>
      <c r="K38" s="58"/>
      <c r="L38" s="59"/>
      <c r="M38" s="58"/>
      <c r="N38" s="60"/>
    </row>
    <row r="39" spans="1:14" ht="15.75" x14ac:dyDescent="0.2">
      <c r="A39" s="125"/>
      <c r="B39" s="39" t="s">
        <v>60</v>
      </c>
      <c r="C39" s="61" t="str">
        <f>IF($B$7=0,"",COUNTIFS('GIUA HOC KY 2 (K4,5)'!$F$5:$F$64,"&lt;5",'GIUA HOC KY 2 (K4,5)'!$D$5:$D$64,"x"))</f>
        <v/>
      </c>
      <c r="D39" s="59" t="str">
        <f t="shared" si="0"/>
        <v/>
      </c>
      <c r="E39" s="61" t="str">
        <f>IF($B$7=0,"",COUNTIFS('GIUA HOC KY 2 (K4,5)'!$H$5:$H$64,"&lt;5",'GIUA HOC KY 2 (K4,5)'!$D$5:$D$64,"x"))</f>
        <v/>
      </c>
      <c r="F39" s="59" t="str">
        <f t="shared" si="0"/>
        <v/>
      </c>
      <c r="G39" s="61"/>
      <c r="H39" s="59"/>
      <c r="I39" s="61"/>
      <c r="J39" s="59"/>
      <c r="K39" s="61"/>
      <c r="L39" s="59"/>
      <c r="M39" s="61"/>
      <c r="N39" s="60"/>
    </row>
    <row r="40" spans="1:14" ht="15.75" x14ac:dyDescent="0.2">
      <c r="A40" s="125"/>
      <c r="B40" s="39" t="s">
        <v>61</v>
      </c>
      <c r="C40" s="61" t="str">
        <f>IF($B$7=0,"",COUNTIFS('GIUA HOC KY 2 (K4,5)'!$F$5:$F$64,"&lt;5",'GIUA HOC KY 2 (K4,5)'!$AK$5:$AK$64,"x"))</f>
        <v/>
      </c>
      <c r="D40" s="59" t="str">
        <f t="shared" si="0"/>
        <v/>
      </c>
      <c r="E40" s="61" t="str">
        <f>IF($B$7=0,"",COUNTIFS('GIUA HOC KY 2 (K4,5)'!$H$5:$H$64,"&lt;5",'GIUA HOC KY 2 (K4,5)'!$AK$5:$AK$64,"x"))</f>
        <v/>
      </c>
      <c r="F40" s="59" t="str">
        <f t="shared" si="0"/>
        <v/>
      </c>
      <c r="G40" s="61"/>
      <c r="H40" s="59"/>
      <c r="I40" s="61"/>
      <c r="J40" s="59"/>
      <c r="K40" s="61"/>
      <c r="L40" s="59"/>
      <c r="M40" s="61"/>
      <c r="N40" s="60"/>
    </row>
    <row r="41" spans="1:14" ht="15.75" x14ac:dyDescent="0.2">
      <c r="A41" s="125"/>
      <c r="B41" s="39" t="s">
        <v>62</v>
      </c>
      <c r="C41" s="61" t="str">
        <f>IF($B$7=0,"",COUNTIFS('GIUA HOC KY 2 (K4,5)'!$F$5:$F$64,"&lt;5",'GIUA HOC KY 2 (K4,5)'!$D$5:$D$64,"x",'GIUA HOC KY 2 (K4,5)'!$AK$5:$AK$64,"x"))</f>
        <v/>
      </c>
      <c r="D41" s="59" t="str">
        <f t="shared" si="0"/>
        <v/>
      </c>
      <c r="E41" s="61" t="str">
        <f>IF($B$7=0,"",COUNTIFS('GIUA HOC KY 2 (K4,5)'!$H$5:$H$64,"&lt;5",'GIUA HOC KY 2 (K4,5)'!$D$5:$D$64,"x",'GIUA HOC KY 2 (K4,5)'!$AK$5:$AK$64,"x"))</f>
        <v/>
      </c>
      <c r="F41" s="59" t="str">
        <f t="shared" si="0"/>
        <v/>
      </c>
      <c r="G41" s="61"/>
      <c r="H41" s="59"/>
      <c r="I41" s="61"/>
      <c r="J41" s="59"/>
      <c r="K41" s="61"/>
      <c r="L41" s="59"/>
      <c r="M41" s="61"/>
      <c r="N41" s="60"/>
    </row>
    <row r="42" spans="1:14" ht="16.5" thickBot="1" x14ac:dyDescent="0.25">
      <c r="A42" s="126"/>
      <c r="B42" s="42" t="s">
        <v>63</v>
      </c>
      <c r="C42" s="65" t="str">
        <f>IF($B$7=0,"",COUNTIFS('GIUA HOC KY 2 (K4,5)'!$F$5:$F$64,"&lt;5",'GIUA HOC KY 2 (K4,5)'!$AL$5:$AL$64,"x"))</f>
        <v/>
      </c>
      <c r="D42" s="66" t="str">
        <f t="shared" si="0"/>
        <v/>
      </c>
      <c r="E42" s="65" t="str">
        <f>IF($B$7=0,"",COUNTIFS('GIUA HOC KY 2 (K4,5)'!$H$5:$H$64,"&lt;5",'GIUA HOC KY 2 (K4,5)'!$AL$5:$AL$64,"x"))</f>
        <v/>
      </c>
      <c r="F42" s="66" t="str">
        <f t="shared" si="0"/>
        <v/>
      </c>
      <c r="G42" s="65"/>
      <c r="H42" s="66"/>
      <c r="I42" s="65"/>
      <c r="J42" s="66"/>
      <c r="K42" s="65"/>
      <c r="L42" s="66"/>
      <c r="M42" s="65"/>
      <c r="N42" s="67"/>
    </row>
    <row r="43" spans="1:14" ht="13.5" thickTop="1" x14ac:dyDescent="0.2">
      <c r="A43" s="43"/>
      <c r="B43" s="43"/>
      <c r="C43" s="43"/>
      <c r="D43" s="44"/>
      <c r="E43" s="43"/>
      <c r="F43" s="43"/>
      <c r="G43" s="43"/>
      <c r="H43" s="43"/>
      <c r="I43" s="43"/>
      <c r="J43" s="43"/>
    </row>
    <row r="44" spans="1:14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4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4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4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4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</row>
    <row r="50" spans="1:10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</row>
    <row r="52" spans="1:1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</row>
    <row r="53" spans="1:1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</row>
    <row r="54" spans="1:1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</row>
    <row r="55" spans="1:1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</row>
  </sheetData>
  <sheetProtection password="CC00" sheet="1" formatCells="0" formatColumns="0" formatRows="0" selectLockedCells="1"/>
  <customSheetViews>
    <customSheetView guid="{E120D591-C666-49A5-ABBD-CC3A0C0EC2D7}">
      <pane xSplit="1" ySplit="7" topLeftCell="B8" activePane="bottomRight" state="frozen"/>
      <selection pane="bottomRight" activeCell="B8" sqref="B8"/>
      <pageMargins left="0.75" right="0.53" top="0.74" bottom="0.63" header="0.5" footer="0.5"/>
      <pageSetup paperSize="9" orientation="portrait" r:id="rId1"/>
      <headerFooter alignWithMargins="0"/>
    </customSheetView>
  </customSheetViews>
  <mergeCells count="13">
    <mergeCell ref="A38:A42"/>
    <mergeCell ref="A8:A12"/>
    <mergeCell ref="A13:A17"/>
    <mergeCell ref="A18:A22"/>
    <mergeCell ref="A23:A27"/>
    <mergeCell ref="A28:A32"/>
    <mergeCell ref="A33:A37"/>
    <mergeCell ref="M6:N6"/>
    <mergeCell ref="C6:D6"/>
    <mergeCell ref="E6:F6"/>
    <mergeCell ref="G6:H6"/>
    <mergeCell ref="I6:J6"/>
    <mergeCell ref="K6:L6"/>
  </mergeCells>
  <pageMargins left="0.75" right="0.53" top="0.74" bottom="0.63" header="0.5" footer="0.5"/>
  <pageSetup paperSize="9"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6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5" x14ac:dyDescent="0.25"/>
  <cols>
    <col min="1" max="1" width="3.875" style="26" customWidth="1"/>
    <col min="2" max="2" width="26.75" style="26" customWidth="1"/>
    <col min="3" max="3" width="11.25" style="26" customWidth="1"/>
    <col min="4" max="4" width="3.5" style="26" customWidth="1"/>
    <col min="5" max="19" width="3.875" style="26" customWidth="1"/>
    <col min="20" max="23" width="4.375" style="26" customWidth="1"/>
    <col min="24" max="32" width="3.875" style="26" customWidth="1"/>
    <col min="33" max="34" width="5.25" style="26" customWidth="1"/>
    <col min="35" max="35" width="19.375" style="26" customWidth="1"/>
    <col min="36" max="36" width="9" style="26"/>
    <col min="37" max="38" width="7.75" style="27" hidden="1" customWidth="1"/>
    <col min="39" max="39" width="6.5" style="26" customWidth="1"/>
    <col min="40" max="40" width="9" style="26" customWidth="1"/>
    <col min="41" max="16384" width="9" style="26"/>
  </cols>
  <sheetData>
    <row r="1" spans="1:43" ht="29.25" customHeight="1" x14ac:dyDescent="0.25">
      <c r="A1" s="115" t="s">
        <v>37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</row>
    <row r="2" spans="1:43" ht="18.75" customHeight="1" x14ac:dyDescent="0.25">
      <c r="A2" s="112" t="s">
        <v>0</v>
      </c>
      <c r="B2" s="112" t="s">
        <v>18</v>
      </c>
      <c r="C2" s="116" t="s">
        <v>16</v>
      </c>
      <c r="D2" s="112" t="s">
        <v>17</v>
      </c>
      <c r="E2" s="119" t="s">
        <v>13</v>
      </c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1"/>
      <c r="X2" s="119" t="s">
        <v>14</v>
      </c>
      <c r="Y2" s="120"/>
      <c r="Z2" s="121"/>
      <c r="AA2" s="119" t="s">
        <v>15</v>
      </c>
      <c r="AB2" s="120"/>
      <c r="AC2" s="120"/>
      <c r="AD2" s="121"/>
      <c r="AE2" s="133" t="s">
        <v>32</v>
      </c>
      <c r="AF2" s="134"/>
      <c r="AG2" s="135" t="s">
        <v>34</v>
      </c>
      <c r="AH2" s="138" t="s">
        <v>33</v>
      </c>
      <c r="AI2" s="112" t="s">
        <v>12</v>
      </c>
    </row>
    <row r="3" spans="1:43" ht="47.25" customHeight="1" x14ac:dyDescent="0.25">
      <c r="A3" s="113"/>
      <c r="B3" s="113"/>
      <c r="C3" s="117"/>
      <c r="D3" s="113"/>
      <c r="E3" s="122" t="s">
        <v>1</v>
      </c>
      <c r="F3" s="123"/>
      <c r="G3" s="122" t="s">
        <v>2</v>
      </c>
      <c r="H3" s="123"/>
      <c r="I3" s="131" t="s">
        <v>31</v>
      </c>
      <c r="J3" s="132"/>
      <c r="K3" s="131" t="s">
        <v>20</v>
      </c>
      <c r="L3" s="132"/>
      <c r="M3" s="131" t="s">
        <v>3</v>
      </c>
      <c r="N3" s="132"/>
      <c r="O3" s="131" t="s">
        <v>4</v>
      </c>
      <c r="P3" s="132"/>
      <c r="Q3" s="131" t="s">
        <v>22</v>
      </c>
      <c r="R3" s="132"/>
      <c r="S3" s="1" t="s">
        <v>23</v>
      </c>
      <c r="T3" s="1" t="s">
        <v>24</v>
      </c>
      <c r="U3" s="1" t="s">
        <v>25</v>
      </c>
      <c r="V3" s="1" t="s">
        <v>26</v>
      </c>
      <c r="W3" s="1" t="s">
        <v>27</v>
      </c>
      <c r="X3" s="110" t="s">
        <v>5</v>
      </c>
      <c r="Y3" s="110" t="s">
        <v>6</v>
      </c>
      <c r="Z3" s="110" t="s">
        <v>7</v>
      </c>
      <c r="AA3" s="110" t="s">
        <v>8</v>
      </c>
      <c r="AB3" s="110" t="s">
        <v>9</v>
      </c>
      <c r="AC3" s="110" t="s">
        <v>10</v>
      </c>
      <c r="AD3" s="110" t="s">
        <v>11</v>
      </c>
      <c r="AE3" s="134"/>
      <c r="AF3" s="134"/>
      <c r="AG3" s="136"/>
      <c r="AH3" s="136"/>
      <c r="AI3" s="113"/>
    </row>
    <row r="4" spans="1:43" ht="76.5" customHeight="1" x14ac:dyDescent="0.25">
      <c r="A4" s="114"/>
      <c r="B4" s="114"/>
      <c r="C4" s="118"/>
      <c r="D4" s="114"/>
      <c r="E4" s="2" t="s">
        <v>28</v>
      </c>
      <c r="F4" s="3" t="s">
        <v>29</v>
      </c>
      <c r="G4" s="2" t="s">
        <v>28</v>
      </c>
      <c r="H4" s="3" t="s">
        <v>29</v>
      </c>
      <c r="I4" s="2" t="s">
        <v>28</v>
      </c>
      <c r="J4" s="3" t="s">
        <v>29</v>
      </c>
      <c r="K4" s="2" t="s">
        <v>28</v>
      </c>
      <c r="L4" s="3" t="s">
        <v>29</v>
      </c>
      <c r="M4" s="2" t="s">
        <v>28</v>
      </c>
      <c r="N4" s="3" t="s">
        <v>29</v>
      </c>
      <c r="O4" s="2" t="s">
        <v>28</v>
      </c>
      <c r="P4" s="3" t="s">
        <v>29</v>
      </c>
      <c r="Q4" s="2" t="s">
        <v>28</v>
      </c>
      <c r="R4" s="3" t="s">
        <v>29</v>
      </c>
      <c r="S4" s="2" t="s">
        <v>28</v>
      </c>
      <c r="T4" s="2" t="s">
        <v>28</v>
      </c>
      <c r="U4" s="2" t="s">
        <v>28</v>
      </c>
      <c r="V4" s="2" t="s">
        <v>28</v>
      </c>
      <c r="W4" s="2" t="s">
        <v>28</v>
      </c>
      <c r="X4" s="111"/>
      <c r="Y4" s="111"/>
      <c r="Z4" s="111"/>
      <c r="AA4" s="111"/>
      <c r="AB4" s="111"/>
      <c r="AC4" s="111"/>
      <c r="AD4" s="111"/>
      <c r="AE4" s="2" t="s">
        <v>36</v>
      </c>
      <c r="AF4" s="2" t="s">
        <v>35</v>
      </c>
      <c r="AG4" s="137"/>
      <c r="AH4" s="137"/>
      <c r="AI4" s="114"/>
      <c r="AK4" s="97" t="s">
        <v>39</v>
      </c>
      <c r="AL4" s="97" t="s">
        <v>63</v>
      </c>
      <c r="AM4" s="46"/>
      <c r="AN4" s="46"/>
    </row>
    <row r="5" spans="1:43" ht="21" customHeight="1" x14ac:dyDescent="0.25">
      <c r="A5" s="70">
        <f>IF(DSHS!A2="","",DSHS!A2)</f>
        <v>1</v>
      </c>
      <c r="B5" s="70" t="str">
        <f>IF(DSHS!B2="","",PROPER(DSHS!B2))</f>
        <v/>
      </c>
      <c r="C5" s="70" t="str">
        <f>IF(DSHS!C2="","",DSHS!C2)</f>
        <v/>
      </c>
      <c r="D5" s="71" t="str">
        <f>IF(DSHS!D2="","","X")</f>
        <v/>
      </c>
      <c r="E5" s="71" t="str">
        <f>IF(F5="","",IF(F5&gt;8,"T",IF(F5&gt;4,"H","C")))</f>
        <v/>
      </c>
      <c r="F5" s="72"/>
      <c r="G5" s="71" t="str">
        <f>IF(H5="","",IF(H5&gt;8,"T",IF(H5&gt;4,"H","C")))</f>
        <v/>
      </c>
      <c r="H5" s="72"/>
      <c r="I5" s="71" t="str">
        <f>IF(J5="","",IF(J5&gt;8,"T",IF(J5&gt;4,"H","C")))</f>
        <v/>
      </c>
      <c r="J5" s="72"/>
      <c r="K5" s="71" t="str">
        <f>IF(L5="","",IF(L5&gt;8,"T",IF(L5&gt;4,"H","C")))</f>
        <v/>
      </c>
      <c r="L5" s="72"/>
      <c r="M5" s="71" t="str">
        <f>IF(N5="","",IF(N5&gt;8,"T",IF(N5&gt;4,"H","C")))</f>
        <v/>
      </c>
      <c r="N5" s="72"/>
      <c r="O5" s="71" t="str">
        <f>IF(P5="","",IF(P5&gt;8,"T",IF(P5&gt;4,"H","C")))</f>
        <v/>
      </c>
      <c r="P5" s="72"/>
      <c r="Q5" s="71" t="str">
        <f>IF(R5="","",IF(R5&gt;8,"T",IF(R5&gt;4,"H","C")))</f>
        <v/>
      </c>
      <c r="R5" s="72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4"/>
      <c r="AJ5" s="77"/>
      <c r="AK5" s="98" t="str">
        <f>IF(OR(DSHS!F2="",PROPER(DSHS!F2)="Kinh"),"","x")</f>
        <v/>
      </c>
      <c r="AL5" s="86" t="str">
        <f>IF(DSHS!G2="","","x")</f>
        <v/>
      </c>
      <c r="AM5" s="77"/>
      <c r="AN5" s="77"/>
      <c r="AO5" s="77"/>
      <c r="AP5" s="77"/>
      <c r="AQ5" s="77"/>
    </row>
    <row r="6" spans="1:43" ht="21" customHeight="1" x14ac:dyDescent="0.25">
      <c r="A6" s="70">
        <f>IF(DSHS!A3="","",DSHS!A3)</f>
        <v>2</v>
      </c>
      <c r="B6" s="70" t="str">
        <f>IF(DSHS!B3="","",PROPER(DSHS!B3))</f>
        <v/>
      </c>
      <c r="C6" s="70" t="str">
        <f>IF(DSHS!C3="","",DSHS!C3)</f>
        <v/>
      </c>
      <c r="D6" s="71" t="str">
        <f>IF(DSHS!D3="","","X")</f>
        <v/>
      </c>
      <c r="E6" s="71" t="str">
        <f t="shared" ref="E6:E64" si="0">IF(F6="","",IF(F6&gt;8,"T",IF(F6&gt;4,"H","C")))</f>
        <v/>
      </c>
      <c r="F6" s="72"/>
      <c r="G6" s="71" t="str">
        <f t="shared" ref="G6:G64" si="1">IF(H6="","",IF(H6&gt;8,"T",IF(H6&gt;4,"H","C")))</f>
        <v/>
      </c>
      <c r="H6" s="72"/>
      <c r="I6" s="71" t="str">
        <f t="shared" ref="I6:I64" si="2">IF(J6="","",IF(J6&gt;8,"T",IF(J6&gt;4,"H","C")))</f>
        <v/>
      </c>
      <c r="J6" s="72"/>
      <c r="K6" s="71" t="str">
        <f t="shared" ref="K6:K64" si="3">IF(L6="","",IF(L6&gt;8,"T",IF(L6&gt;4,"H","C")))</f>
        <v/>
      </c>
      <c r="L6" s="72"/>
      <c r="M6" s="71" t="str">
        <f t="shared" ref="M6:M64" si="4">IF(N6="","",IF(N6&gt;8,"T",IF(N6&gt;4,"H","C")))</f>
        <v/>
      </c>
      <c r="N6" s="72"/>
      <c r="O6" s="71" t="str">
        <f t="shared" ref="O6:O64" si="5">IF(P6="","",IF(P6&gt;8,"T",IF(P6&gt;4,"H","C")))</f>
        <v/>
      </c>
      <c r="P6" s="72"/>
      <c r="Q6" s="71" t="str">
        <f t="shared" ref="Q6:Q64" si="6">IF(R6="","",IF(R6&gt;8,"T",IF(R6&gt;4,"H","C")))</f>
        <v/>
      </c>
      <c r="R6" s="72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4"/>
      <c r="AJ6" s="77"/>
      <c r="AK6" s="98" t="str">
        <f>IF(OR(DSHS!F3="",PROPER(DSHS!F3)="Kinh"),"","x")</f>
        <v/>
      </c>
      <c r="AL6" s="86" t="str">
        <f>IF(DSHS!G3="","","x")</f>
        <v/>
      </c>
      <c r="AM6" s="77"/>
      <c r="AN6" s="77"/>
      <c r="AO6" s="77"/>
      <c r="AP6" s="77"/>
      <c r="AQ6" s="77"/>
    </row>
    <row r="7" spans="1:43" ht="21" customHeight="1" x14ac:dyDescent="0.25">
      <c r="A7" s="70">
        <f>IF(DSHS!A4="","",DSHS!A4)</f>
        <v>3</v>
      </c>
      <c r="B7" s="70" t="str">
        <f>IF(DSHS!B4="","",PROPER(DSHS!B4))</f>
        <v/>
      </c>
      <c r="C7" s="70" t="str">
        <f>IF(DSHS!C4="","",DSHS!C4)</f>
        <v/>
      </c>
      <c r="D7" s="71" t="str">
        <f>IF(DSHS!D4="","","X")</f>
        <v/>
      </c>
      <c r="E7" s="71" t="str">
        <f t="shared" si="0"/>
        <v/>
      </c>
      <c r="F7" s="72"/>
      <c r="G7" s="71" t="str">
        <f t="shared" si="1"/>
        <v/>
      </c>
      <c r="H7" s="72"/>
      <c r="I7" s="71" t="str">
        <f t="shared" si="2"/>
        <v/>
      </c>
      <c r="J7" s="72"/>
      <c r="K7" s="71" t="str">
        <f t="shared" si="3"/>
        <v/>
      </c>
      <c r="L7" s="72"/>
      <c r="M7" s="71" t="str">
        <f t="shared" si="4"/>
        <v/>
      </c>
      <c r="N7" s="72"/>
      <c r="O7" s="71" t="str">
        <f t="shared" si="5"/>
        <v/>
      </c>
      <c r="P7" s="72"/>
      <c r="Q7" s="71" t="str">
        <f t="shared" si="6"/>
        <v/>
      </c>
      <c r="R7" s="72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4"/>
      <c r="AJ7" s="77"/>
      <c r="AK7" s="98" t="str">
        <f>IF(OR(DSHS!F4="",PROPER(DSHS!F4)="Kinh"),"","x")</f>
        <v/>
      </c>
      <c r="AL7" s="86" t="str">
        <f>IF(DSHS!G4="","","x")</f>
        <v/>
      </c>
      <c r="AM7" s="77"/>
      <c r="AN7" s="77"/>
      <c r="AO7" s="77"/>
      <c r="AP7" s="77"/>
      <c r="AQ7" s="77"/>
    </row>
    <row r="8" spans="1:43" ht="21" customHeight="1" x14ac:dyDescent="0.25">
      <c r="A8" s="70">
        <f>IF(DSHS!A5="","",DSHS!A5)</f>
        <v>4</v>
      </c>
      <c r="B8" s="70" t="str">
        <f>IF(DSHS!B5="","",PROPER(DSHS!B5))</f>
        <v/>
      </c>
      <c r="C8" s="70" t="str">
        <f>IF(DSHS!C5="","",DSHS!C5)</f>
        <v/>
      </c>
      <c r="D8" s="71" t="str">
        <f>IF(DSHS!D5="","","X")</f>
        <v/>
      </c>
      <c r="E8" s="71" t="str">
        <f t="shared" si="0"/>
        <v/>
      </c>
      <c r="F8" s="72"/>
      <c r="G8" s="71" t="str">
        <f t="shared" si="1"/>
        <v/>
      </c>
      <c r="H8" s="72"/>
      <c r="I8" s="71" t="str">
        <f t="shared" si="2"/>
        <v/>
      </c>
      <c r="J8" s="72"/>
      <c r="K8" s="71" t="str">
        <f t="shared" si="3"/>
        <v/>
      </c>
      <c r="L8" s="72"/>
      <c r="M8" s="71" t="str">
        <f t="shared" si="4"/>
        <v/>
      </c>
      <c r="N8" s="72"/>
      <c r="O8" s="71" t="str">
        <f t="shared" si="5"/>
        <v/>
      </c>
      <c r="P8" s="72"/>
      <c r="Q8" s="71" t="str">
        <f t="shared" si="6"/>
        <v/>
      </c>
      <c r="R8" s="72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  <c r="AJ8" s="77"/>
      <c r="AK8" s="98" t="str">
        <f>IF(OR(DSHS!F5="",PROPER(DSHS!F5)="Kinh"),"","x")</f>
        <v/>
      </c>
      <c r="AL8" s="86" t="str">
        <f>IF(DSHS!G5="","","x")</f>
        <v/>
      </c>
      <c r="AM8" s="77"/>
      <c r="AN8" s="77"/>
      <c r="AO8" s="77"/>
      <c r="AP8" s="77"/>
      <c r="AQ8" s="77"/>
    </row>
    <row r="9" spans="1:43" ht="21" customHeight="1" x14ac:dyDescent="0.25">
      <c r="A9" s="70">
        <f>IF(DSHS!A6="","",DSHS!A6)</f>
        <v>5</v>
      </c>
      <c r="B9" s="70" t="str">
        <f>IF(DSHS!B6="","",PROPER(DSHS!B6))</f>
        <v/>
      </c>
      <c r="C9" s="70" t="str">
        <f>IF(DSHS!C6="","",DSHS!C6)</f>
        <v/>
      </c>
      <c r="D9" s="71" t="str">
        <f>IF(DSHS!D6="","","X")</f>
        <v/>
      </c>
      <c r="E9" s="71" t="str">
        <f t="shared" si="0"/>
        <v/>
      </c>
      <c r="F9" s="72"/>
      <c r="G9" s="71" t="str">
        <f t="shared" si="1"/>
        <v/>
      </c>
      <c r="H9" s="72"/>
      <c r="I9" s="71" t="str">
        <f t="shared" si="2"/>
        <v/>
      </c>
      <c r="J9" s="72"/>
      <c r="K9" s="71" t="str">
        <f t="shared" si="3"/>
        <v/>
      </c>
      <c r="L9" s="72"/>
      <c r="M9" s="71" t="str">
        <f t="shared" si="4"/>
        <v/>
      </c>
      <c r="N9" s="72"/>
      <c r="O9" s="71" t="str">
        <f t="shared" si="5"/>
        <v/>
      </c>
      <c r="P9" s="72"/>
      <c r="Q9" s="71" t="str">
        <f t="shared" si="6"/>
        <v/>
      </c>
      <c r="R9" s="72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  <c r="AJ9" s="77"/>
      <c r="AK9" s="98" t="str">
        <f>IF(OR(DSHS!F6="",PROPER(DSHS!F6)="Kinh"),"","x")</f>
        <v/>
      </c>
      <c r="AL9" s="86" t="str">
        <f>IF(DSHS!G6="","","x")</f>
        <v/>
      </c>
      <c r="AM9" s="77"/>
      <c r="AN9" s="77"/>
      <c r="AO9" s="77"/>
      <c r="AP9" s="77"/>
      <c r="AQ9" s="77"/>
    </row>
    <row r="10" spans="1:43" ht="21" customHeight="1" x14ac:dyDescent="0.25">
      <c r="A10" s="70">
        <f>IF(DSHS!A7="","",DSHS!A7)</f>
        <v>6</v>
      </c>
      <c r="B10" s="70" t="str">
        <f>IF(DSHS!B7="","",PROPER(DSHS!B7))</f>
        <v/>
      </c>
      <c r="C10" s="70" t="str">
        <f>IF(DSHS!C7="","",DSHS!C7)</f>
        <v/>
      </c>
      <c r="D10" s="71" t="str">
        <f>IF(DSHS!D7="","","X")</f>
        <v/>
      </c>
      <c r="E10" s="71" t="str">
        <f t="shared" si="0"/>
        <v/>
      </c>
      <c r="F10" s="72"/>
      <c r="G10" s="71" t="str">
        <f t="shared" si="1"/>
        <v/>
      </c>
      <c r="H10" s="72"/>
      <c r="I10" s="71" t="str">
        <f t="shared" si="2"/>
        <v/>
      </c>
      <c r="J10" s="72"/>
      <c r="K10" s="71" t="str">
        <f t="shared" si="3"/>
        <v/>
      </c>
      <c r="L10" s="72"/>
      <c r="M10" s="71" t="str">
        <f t="shared" si="4"/>
        <v/>
      </c>
      <c r="N10" s="72"/>
      <c r="O10" s="71" t="str">
        <f t="shared" si="5"/>
        <v/>
      </c>
      <c r="P10" s="72"/>
      <c r="Q10" s="71" t="str">
        <f t="shared" si="6"/>
        <v/>
      </c>
      <c r="R10" s="72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4"/>
      <c r="AJ10" s="77"/>
      <c r="AK10" s="98" t="str">
        <f>IF(OR(DSHS!F7="",PROPER(DSHS!F7)="Kinh"),"","x")</f>
        <v/>
      </c>
      <c r="AL10" s="86" t="str">
        <f>IF(DSHS!G7="","","x")</f>
        <v/>
      </c>
      <c r="AM10" s="77"/>
      <c r="AN10" s="77"/>
      <c r="AO10" s="77"/>
      <c r="AP10" s="77"/>
      <c r="AQ10" s="77"/>
    </row>
    <row r="11" spans="1:43" ht="21" customHeight="1" x14ac:dyDescent="0.25">
      <c r="A11" s="70">
        <f>IF(DSHS!A8="","",DSHS!A8)</f>
        <v>7</v>
      </c>
      <c r="B11" s="70" t="str">
        <f>IF(DSHS!B8="","",PROPER(DSHS!B8))</f>
        <v/>
      </c>
      <c r="C11" s="70" t="str">
        <f>IF(DSHS!C8="","",DSHS!C8)</f>
        <v/>
      </c>
      <c r="D11" s="71" t="str">
        <f>IF(DSHS!D8="","","X")</f>
        <v/>
      </c>
      <c r="E11" s="71" t="str">
        <f t="shared" si="0"/>
        <v/>
      </c>
      <c r="F11" s="72"/>
      <c r="G11" s="71" t="str">
        <f t="shared" si="1"/>
        <v/>
      </c>
      <c r="H11" s="72"/>
      <c r="I11" s="71" t="str">
        <f t="shared" si="2"/>
        <v/>
      </c>
      <c r="J11" s="72"/>
      <c r="K11" s="71" t="str">
        <f t="shared" si="3"/>
        <v/>
      </c>
      <c r="L11" s="72"/>
      <c r="M11" s="71" t="str">
        <f t="shared" si="4"/>
        <v/>
      </c>
      <c r="N11" s="72"/>
      <c r="O11" s="71" t="str">
        <f t="shared" si="5"/>
        <v/>
      </c>
      <c r="P11" s="72"/>
      <c r="Q11" s="71" t="str">
        <f t="shared" si="6"/>
        <v/>
      </c>
      <c r="R11" s="72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  <c r="AJ11" s="77"/>
      <c r="AK11" s="98" t="str">
        <f>IF(OR(DSHS!F8="",PROPER(DSHS!F8)="Kinh"),"","x")</f>
        <v/>
      </c>
      <c r="AL11" s="86" t="str">
        <f>IF(DSHS!G8="","","x")</f>
        <v/>
      </c>
      <c r="AM11" s="77"/>
      <c r="AN11" s="77"/>
      <c r="AO11" s="77"/>
      <c r="AP11" s="77"/>
      <c r="AQ11" s="77"/>
    </row>
    <row r="12" spans="1:43" ht="21" customHeight="1" x14ac:dyDescent="0.25">
      <c r="A12" s="70">
        <f>IF(DSHS!A9="","",DSHS!A9)</f>
        <v>8</v>
      </c>
      <c r="B12" s="70" t="str">
        <f>IF(DSHS!B9="","",PROPER(DSHS!B9))</f>
        <v/>
      </c>
      <c r="C12" s="70" t="str">
        <f>IF(DSHS!C9="","",DSHS!C9)</f>
        <v/>
      </c>
      <c r="D12" s="71" t="str">
        <f>IF(DSHS!D9="","","X")</f>
        <v/>
      </c>
      <c r="E12" s="71" t="str">
        <f t="shared" si="0"/>
        <v/>
      </c>
      <c r="F12" s="72"/>
      <c r="G12" s="71" t="str">
        <f t="shared" si="1"/>
        <v/>
      </c>
      <c r="H12" s="72"/>
      <c r="I12" s="71" t="str">
        <f t="shared" si="2"/>
        <v/>
      </c>
      <c r="J12" s="72"/>
      <c r="K12" s="71" t="str">
        <f t="shared" si="3"/>
        <v/>
      </c>
      <c r="L12" s="72"/>
      <c r="M12" s="71" t="str">
        <f t="shared" si="4"/>
        <v/>
      </c>
      <c r="N12" s="72"/>
      <c r="O12" s="71" t="str">
        <f t="shared" si="5"/>
        <v/>
      </c>
      <c r="P12" s="72"/>
      <c r="Q12" s="71" t="str">
        <f t="shared" si="6"/>
        <v/>
      </c>
      <c r="R12" s="72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4"/>
      <c r="AJ12" s="77"/>
      <c r="AK12" s="98" t="str">
        <f>IF(OR(DSHS!F9="",PROPER(DSHS!F9)="Kinh"),"","x")</f>
        <v/>
      </c>
      <c r="AL12" s="86" t="str">
        <f>IF(DSHS!G9="","","x")</f>
        <v/>
      </c>
      <c r="AM12" s="77"/>
      <c r="AN12" s="77"/>
      <c r="AO12" s="77"/>
      <c r="AP12" s="77"/>
      <c r="AQ12" s="77"/>
    </row>
    <row r="13" spans="1:43" ht="21" customHeight="1" x14ac:dyDescent="0.25">
      <c r="A13" s="70">
        <f>IF(DSHS!A10="","",DSHS!A10)</f>
        <v>9</v>
      </c>
      <c r="B13" s="70" t="str">
        <f>IF(DSHS!B10="","",PROPER(DSHS!B10))</f>
        <v/>
      </c>
      <c r="C13" s="70" t="str">
        <f>IF(DSHS!C10="","",DSHS!C10)</f>
        <v/>
      </c>
      <c r="D13" s="71" t="str">
        <f>IF(DSHS!D10="","","X")</f>
        <v/>
      </c>
      <c r="E13" s="71" t="str">
        <f t="shared" si="0"/>
        <v/>
      </c>
      <c r="F13" s="72"/>
      <c r="G13" s="71" t="str">
        <f t="shared" si="1"/>
        <v/>
      </c>
      <c r="H13" s="72"/>
      <c r="I13" s="71" t="str">
        <f t="shared" si="2"/>
        <v/>
      </c>
      <c r="J13" s="72"/>
      <c r="K13" s="71" t="str">
        <f t="shared" si="3"/>
        <v/>
      </c>
      <c r="L13" s="72"/>
      <c r="M13" s="71" t="str">
        <f t="shared" si="4"/>
        <v/>
      </c>
      <c r="N13" s="72"/>
      <c r="O13" s="71" t="str">
        <f t="shared" si="5"/>
        <v/>
      </c>
      <c r="P13" s="72"/>
      <c r="Q13" s="71" t="str">
        <f t="shared" si="6"/>
        <v/>
      </c>
      <c r="R13" s="72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  <c r="AJ13" s="77"/>
      <c r="AK13" s="98" t="str">
        <f>IF(OR(DSHS!F10="",PROPER(DSHS!F10)="Kinh"),"","x")</f>
        <v/>
      </c>
      <c r="AL13" s="86" t="str">
        <f>IF(DSHS!G10="","","x")</f>
        <v/>
      </c>
      <c r="AM13" s="77"/>
      <c r="AN13" s="77"/>
      <c r="AO13" s="77"/>
      <c r="AP13" s="77"/>
      <c r="AQ13" s="77"/>
    </row>
    <row r="14" spans="1:43" ht="21" customHeight="1" x14ac:dyDescent="0.25">
      <c r="A14" s="70">
        <f>IF(DSHS!A11="","",DSHS!A11)</f>
        <v>10</v>
      </c>
      <c r="B14" s="70" t="str">
        <f>IF(DSHS!B11="","",PROPER(DSHS!B11))</f>
        <v/>
      </c>
      <c r="C14" s="70" t="str">
        <f>IF(DSHS!C11="","",DSHS!C11)</f>
        <v/>
      </c>
      <c r="D14" s="71" t="str">
        <f>IF(DSHS!D11="","","X")</f>
        <v/>
      </c>
      <c r="E14" s="71" t="str">
        <f t="shared" si="0"/>
        <v/>
      </c>
      <c r="F14" s="72"/>
      <c r="G14" s="71" t="str">
        <f t="shared" si="1"/>
        <v/>
      </c>
      <c r="H14" s="72"/>
      <c r="I14" s="71" t="str">
        <f t="shared" si="2"/>
        <v/>
      </c>
      <c r="J14" s="72"/>
      <c r="K14" s="71" t="str">
        <f t="shared" si="3"/>
        <v/>
      </c>
      <c r="L14" s="72"/>
      <c r="M14" s="71" t="str">
        <f t="shared" si="4"/>
        <v/>
      </c>
      <c r="N14" s="72"/>
      <c r="O14" s="71" t="str">
        <f t="shared" si="5"/>
        <v/>
      </c>
      <c r="P14" s="72"/>
      <c r="Q14" s="71" t="str">
        <f t="shared" si="6"/>
        <v/>
      </c>
      <c r="R14" s="72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4"/>
      <c r="AJ14" s="77"/>
      <c r="AK14" s="98" t="str">
        <f>IF(OR(DSHS!F11="",PROPER(DSHS!F11)="Kinh"),"","x")</f>
        <v/>
      </c>
      <c r="AL14" s="86" t="str">
        <f>IF(DSHS!G11="","","x")</f>
        <v/>
      </c>
      <c r="AM14" s="77"/>
      <c r="AN14" s="77"/>
      <c r="AO14" s="77"/>
      <c r="AP14" s="77"/>
      <c r="AQ14" s="77"/>
    </row>
    <row r="15" spans="1:43" ht="21" customHeight="1" x14ac:dyDescent="0.25">
      <c r="A15" s="70">
        <f>IF(DSHS!A12="","",DSHS!A12)</f>
        <v>11</v>
      </c>
      <c r="B15" s="70" t="str">
        <f>IF(DSHS!B12="","",PROPER(DSHS!B12))</f>
        <v/>
      </c>
      <c r="C15" s="70" t="str">
        <f>IF(DSHS!C12="","",DSHS!C12)</f>
        <v/>
      </c>
      <c r="D15" s="71" t="str">
        <f>IF(DSHS!D12="","","X")</f>
        <v/>
      </c>
      <c r="E15" s="71" t="str">
        <f t="shared" si="0"/>
        <v/>
      </c>
      <c r="F15" s="72"/>
      <c r="G15" s="71" t="str">
        <f t="shared" si="1"/>
        <v/>
      </c>
      <c r="H15" s="72"/>
      <c r="I15" s="71" t="str">
        <f t="shared" si="2"/>
        <v/>
      </c>
      <c r="J15" s="72"/>
      <c r="K15" s="71" t="str">
        <f t="shared" si="3"/>
        <v/>
      </c>
      <c r="L15" s="72"/>
      <c r="M15" s="71" t="str">
        <f t="shared" si="4"/>
        <v/>
      </c>
      <c r="N15" s="72"/>
      <c r="O15" s="71" t="str">
        <f t="shared" si="5"/>
        <v/>
      </c>
      <c r="P15" s="72"/>
      <c r="Q15" s="71" t="str">
        <f t="shared" si="6"/>
        <v/>
      </c>
      <c r="R15" s="72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4"/>
      <c r="AJ15" s="77"/>
      <c r="AK15" s="98" t="str">
        <f>IF(OR(DSHS!F12="",PROPER(DSHS!F12)="Kinh"),"","x")</f>
        <v/>
      </c>
      <c r="AL15" s="86" t="str">
        <f>IF(DSHS!G12="","","x")</f>
        <v/>
      </c>
      <c r="AM15" s="77"/>
      <c r="AN15" s="77"/>
      <c r="AO15" s="77"/>
      <c r="AP15" s="77"/>
      <c r="AQ15" s="77"/>
    </row>
    <row r="16" spans="1:43" ht="21" customHeight="1" x14ac:dyDescent="0.25">
      <c r="A16" s="70">
        <f>IF(DSHS!A13="","",DSHS!A13)</f>
        <v>12</v>
      </c>
      <c r="B16" s="70" t="str">
        <f>IF(DSHS!B13="","",PROPER(DSHS!B13))</f>
        <v/>
      </c>
      <c r="C16" s="70" t="str">
        <f>IF(DSHS!C13="","",DSHS!C13)</f>
        <v/>
      </c>
      <c r="D16" s="71" t="str">
        <f>IF(DSHS!D13="","","X")</f>
        <v/>
      </c>
      <c r="E16" s="71" t="str">
        <f t="shared" si="0"/>
        <v/>
      </c>
      <c r="F16" s="72"/>
      <c r="G16" s="71" t="str">
        <f t="shared" si="1"/>
        <v/>
      </c>
      <c r="H16" s="72"/>
      <c r="I16" s="71" t="str">
        <f t="shared" si="2"/>
        <v/>
      </c>
      <c r="J16" s="72"/>
      <c r="K16" s="71" t="str">
        <f t="shared" si="3"/>
        <v/>
      </c>
      <c r="L16" s="72"/>
      <c r="M16" s="71" t="str">
        <f t="shared" si="4"/>
        <v/>
      </c>
      <c r="N16" s="72"/>
      <c r="O16" s="71" t="str">
        <f t="shared" si="5"/>
        <v/>
      </c>
      <c r="P16" s="72"/>
      <c r="Q16" s="71" t="str">
        <f t="shared" si="6"/>
        <v/>
      </c>
      <c r="R16" s="72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4"/>
      <c r="AJ16" s="77"/>
      <c r="AK16" s="98" t="str">
        <f>IF(OR(DSHS!F13="",PROPER(DSHS!F13)="Kinh"),"","x")</f>
        <v/>
      </c>
      <c r="AL16" s="86" t="str">
        <f>IF(DSHS!G13="","","x")</f>
        <v/>
      </c>
      <c r="AM16" s="77"/>
      <c r="AN16" s="77"/>
      <c r="AO16" s="77"/>
      <c r="AP16" s="77"/>
      <c r="AQ16" s="77"/>
    </row>
    <row r="17" spans="1:43" ht="21" customHeight="1" x14ac:dyDescent="0.25">
      <c r="A17" s="70">
        <f>IF(DSHS!A14="","",DSHS!A14)</f>
        <v>13</v>
      </c>
      <c r="B17" s="70" t="str">
        <f>IF(DSHS!B14="","",PROPER(DSHS!B14))</f>
        <v/>
      </c>
      <c r="C17" s="70" t="str">
        <f>IF(DSHS!C14="","",DSHS!C14)</f>
        <v/>
      </c>
      <c r="D17" s="71" t="str">
        <f>IF(DSHS!D14="","","X")</f>
        <v/>
      </c>
      <c r="E17" s="71" t="str">
        <f t="shared" si="0"/>
        <v/>
      </c>
      <c r="F17" s="72"/>
      <c r="G17" s="71" t="str">
        <f t="shared" si="1"/>
        <v/>
      </c>
      <c r="H17" s="72"/>
      <c r="I17" s="71" t="str">
        <f t="shared" si="2"/>
        <v/>
      </c>
      <c r="J17" s="72"/>
      <c r="K17" s="71" t="str">
        <f t="shared" si="3"/>
        <v/>
      </c>
      <c r="L17" s="72"/>
      <c r="M17" s="71" t="str">
        <f t="shared" si="4"/>
        <v/>
      </c>
      <c r="N17" s="72"/>
      <c r="O17" s="71" t="str">
        <f t="shared" si="5"/>
        <v/>
      </c>
      <c r="P17" s="72"/>
      <c r="Q17" s="71" t="str">
        <f t="shared" si="6"/>
        <v/>
      </c>
      <c r="R17" s="72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4"/>
      <c r="AJ17" s="77"/>
      <c r="AK17" s="98" t="str">
        <f>IF(OR(DSHS!F14="",PROPER(DSHS!F14)="Kinh"),"","x")</f>
        <v/>
      </c>
      <c r="AL17" s="86" t="str">
        <f>IF(DSHS!G14="","","x")</f>
        <v/>
      </c>
      <c r="AM17" s="77"/>
      <c r="AN17" s="77"/>
      <c r="AO17" s="77"/>
      <c r="AP17" s="77"/>
      <c r="AQ17" s="77"/>
    </row>
    <row r="18" spans="1:43" ht="21" customHeight="1" x14ac:dyDescent="0.25">
      <c r="A18" s="70">
        <f>IF(DSHS!A15="","",DSHS!A15)</f>
        <v>14</v>
      </c>
      <c r="B18" s="70" t="str">
        <f>IF(DSHS!B15="","",PROPER(DSHS!B15))</f>
        <v/>
      </c>
      <c r="C18" s="70" t="str">
        <f>IF(DSHS!C15="","",DSHS!C15)</f>
        <v/>
      </c>
      <c r="D18" s="71" t="str">
        <f>IF(DSHS!D15="","","X")</f>
        <v/>
      </c>
      <c r="E18" s="71" t="str">
        <f t="shared" si="0"/>
        <v/>
      </c>
      <c r="F18" s="72"/>
      <c r="G18" s="71" t="str">
        <f t="shared" si="1"/>
        <v/>
      </c>
      <c r="H18" s="72"/>
      <c r="I18" s="71" t="str">
        <f t="shared" si="2"/>
        <v/>
      </c>
      <c r="J18" s="72"/>
      <c r="K18" s="71" t="str">
        <f t="shared" si="3"/>
        <v/>
      </c>
      <c r="L18" s="72"/>
      <c r="M18" s="71" t="str">
        <f t="shared" si="4"/>
        <v/>
      </c>
      <c r="N18" s="72"/>
      <c r="O18" s="71" t="str">
        <f t="shared" si="5"/>
        <v/>
      </c>
      <c r="P18" s="72"/>
      <c r="Q18" s="71" t="str">
        <f t="shared" si="6"/>
        <v/>
      </c>
      <c r="R18" s="72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4"/>
      <c r="AJ18" s="77"/>
      <c r="AK18" s="98" t="str">
        <f>IF(OR(DSHS!F15="",PROPER(DSHS!F15)="Kinh"),"","x")</f>
        <v/>
      </c>
      <c r="AL18" s="86" t="str">
        <f>IF(DSHS!G15="","","x")</f>
        <v/>
      </c>
      <c r="AM18" s="77"/>
      <c r="AN18" s="77"/>
      <c r="AO18" s="77"/>
      <c r="AP18" s="77"/>
      <c r="AQ18" s="77"/>
    </row>
    <row r="19" spans="1:43" ht="21" customHeight="1" x14ac:dyDescent="0.25">
      <c r="A19" s="70">
        <f>IF(DSHS!A16="","",DSHS!A16)</f>
        <v>15</v>
      </c>
      <c r="B19" s="70" t="str">
        <f>IF(DSHS!B16="","",PROPER(DSHS!B16))</f>
        <v/>
      </c>
      <c r="C19" s="70" t="str">
        <f>IF(DSHS!C16="","",DSHS!C16)</f>
        <v/>
      </c>
      <c r="D19" s="71" t="str">
        <f>IF(DSHS!D16="","","X")</f>
        <v/>
      </c>
      <c r="E19" s="71" t="str">
        <f t="shared" si="0"/>
        <v/>
      </c>
      <c r="F19" s="72"/>
      <c r="G19" s="71" t="str">
        <f t="shared" si="1"/>
        <v/>
      </c>
      <c r="H19" s="72"/>
      <c r="I19" s="71" t="str">
        <f t="shared" si="2"/>
        <v/>
      </c>
      <c r="J19" s="72"/>
      <c r="K19" s="71" t="str">
        <f t="shared" si="3"/>
        <v/>
      </c>
      <c r="L19" s="72"/>
      <c r="M19" s="71" t="str">
        <f t="shared" si="4"/>
        <v/>
      </c>
      <c r="N19" s="72"/>
      <c r="O19" s="71" t="str">
        <f t="shared" si="5"/>
        <v/>
      </c>
      <c r="P19" s="72"/>
      <c r="Q19" s="71" t="str">
        <f t="shared" si="6"/>
        <v/>
      </c>
      <c r="R19" s="72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4"/>
      <c r="AJ19" s="77"/>
      <c r="AK19" s="98" t="str">
        <f>IF(OR(DSHS!F16="",PROPER(DSHS!F16)="Kinh"),"","x")</f>
        <v/>
      </c>
      <c r="AL19" s="86" t="str">
        <f>IF(DSHS!G16="","","x")</f>
        <v/>
      </c>
      <c r="AM19" s="77"/>
      <c r="AN19" s="77"/>
      <c r="AO19" s="77"/>
      <c r="AP19" s="77"/>
      <c r="AQ19" s="77"/>
    </row>
    <row r="20" spans="1:43" ht="21" customHeight="1" x14ac:dyDescent="0.25">
      <c r="A20" s="70">
        <f>IF(DSHS!A17="","",DSHS!A17)</f>
        <v>16</v>
      </c>
      <c r="B20" s="70" t="str">
        <f>IF(DSHS!B17="","",PROPER(DSHS!B17))</f>
        <v/>
      </c>
      <c r="C20" s="70" t="str">
        <f>IF(DSHS!C17="","",DSHS!C17)</f>
        <v/>
      </c>
      <c r="D20" s="71" t="str">
        <f>IF(DSHS!D17="","","X")</f>
        <v/>
      </c>
      <c r="E20" s="71" t="str">
        <f t="shared" si="0"/>
        <v/>
      </c>
      <c r="F20" s="72"/>
      <c r="G20" s="71" t="str">
        <f t="shared" si="1"/>
        <v/>
      </c>
      <c r="H20" s="72"/>
      <c r="I20" s="71" t="str">
        <f t="shared" si="2"/>
        <v/>
      </c>
      <c r="J20" s="72"/>
      <c r="K20" s="71" t="str">
        <f t="shared" si="3"/>
        <v/>
      </c>
      <c r="L20" s="72"/>
      <c r="M20" s="71" t="str">
        <f t="shared" si="4"/>
        <v/>
      </c>
      <c r="N20" s="72"/>
      <c r="O20" s="71" t="str">
        <f t="shared" si="5"/>
        <v/>
      </c>
      <c r="P20" s="72"/>
      <c r="Q20" s="71" t="str">
        <f t="shared" si="6"/>
        <v/>
      </c>
      <c r="R20" s="72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77"/>
      <c r="AK20" s="98" t="str">
        <f>IF(OR(DSHS!F17="",PROPER(DSHS!F17)="Kinh"),"","x")</f>
        <v/>
      </c>
      <c r="AL20" s="86" t="str">
        <f>IF(DSHS!G17="","","x")</f>
        <v/>
      </c>
      <c r="AM20" s="77"/>
      <c r="AN20" s="77"/>
      <c r="AO20" s="77"/>
      <c r="AP20" s="77"/>
      <c r="AQ20" s="77"/>
    </row>
    <row r="21" spans="1:43" ht="21" customHeight="1" x14ac:dyDescent="0.25">
      <c r="A21" s="70">
        <f>IF(DSHS!A18="","",DSHS!A18)</f>
        <v>17</v>
      </c>
      <c r="B21" s="70" t="str">
        <f>IF(DSHS!B18="","",PROPER(DSHS!B18))</f>
        <v/>
      </c>
      <c r="C21" s="70" t="str">
        <f>IF(DSHS!C18="","",DSHS!C18)</f>
        <v/>
      </c>
      <c r="D21" s="71" t="str">
        <f>IF(DSHS!D18="","","X")</f>
        <v/>
      </c>
      <c r="E21" s="71" t="str">
        <f t="shared" si="0"/>
        <v/>
      </c>
      <c r="F21" s="72"/>
      <c r="G21" s="71" t="str">
        <f t="shared" si="1"/>
        <v/>
      </c>
      <c r="H21" s="72"/>
      <c r="I21" s="71" t="str">
        <f t="shared" si="2"/>
        <v/>
      </c>
      <c r="J21" s="72"/>
      <c r="K21" s="71" t="str">
        <f t="shared" si="3"/>
        <v/>
      </c>
      <c r="L21" s="72"/>
      <c r="M21" s="71" t="str">
        <f t="shared" si="4"/>
        <v/>
      </c>
      <c r="N21" s="72"/>
      <c r="O21" s="71" t="str">
        <f t="shared" si="5"/>
        <v/>
      </c>
      <c r="P21" s="72"/>
      <c r="Q21" s="71" t="str">
        <f t="shared" si="6"/>
        <v/>
      </c>
      <c r="R21" s="72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77"/>
      <c r="AK21" s="98" t="str">
        <f>IF(OR(DSHS!F18="",PROPER(DSHS!F18)="Kinh"),"","x")</f>
        <v/>
      </c>
      <c r="AL21" s="86" t="str">
        <f>IF(DSHS!G18="","","x")</f>
        <v/>
      </c>
      <c r="AM21" s="77"/>
      <c r="AN21" s="77"/>
      <c r="AO21" s="77"/>
      <c r="AP21" s="77"/>
      <c r="AQ21" s="77"/>
    </row>
    <row r="22" spans="1:43" ht="21" customHeight="1" x14ac:dyDescent="0.25">
      <c r="A22" s="70">
        <f>IF(DSHS!A19="","",DSHS!A19)</f>
        <v>18</v>
      </c>
      <c r="B22" s="70" t="str">
        <f>IF(DSHS!B19="","",PROPER(DSHS!B19))</f>
        <v/>
      </c>
      <c r="C22" s="70" t="str">
        <f>IF(DSHS!C19="","",DSHS!C19)</f>
        <v/>
      </c>
      <c r="D22" s="71" t="str">
        <f>IF(DSHS!D19="","","X")</f>
        <v/>
      </c>
      <c r="E22" s="71" t="str">
        <f t="shared" si="0"/>
        <v/>
      </c>
      <c r="F22" s="72"/>
      <c r="G22" s="71" t="str">
        <f t="shared" si="1"/>
        <v/>
      </c>
      <c r="H22" s="72"/>
      <c r="I22" s="71" t="str">
        <f t="shared" si="2"/>
        <v/>
      </c>
      <c r="J22" s="72"/>
      <c r="K22" s="71" t="str">
        <f t="shared" si="3"/>
        <v/>
      </c>
      <c r="L22" s="72"/>
      <c r="M22" s="71" t="str">
        <f t="shared" si="4"/>
        <v/>
      </c>
      <c r="N22" s="72"/>
      <c r="O22" s="71" t="str">
        <f t="shared" si="5"/>
        <v/>
      </c>
      <c r="P22" s="72"/>
      <c r="Q22" s="71" t="str">
        <f t="shared" si="6"/>
        <v/>
      </c>
      <c r="R22" s="72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4"/>
      <c r="AJ22" s="77"/>
      <c r="AK22" s="98" t="str">
        <f>IF(OR(DSHS!F19="",PROPER(DSHS!F19)="Kinh"),"","x")</f>
        <v/>
      </c>
      <c r="AL22" s="86" t="str">
        <f>IF(DSHS!G19="","","x")</f>
        <v/>
      </c>
      <c r="AM22" s="77"/>
      <c r="AN22" s="77"/>
      <c r="AO22" s="77"/>
      <c r="AP22" s="77"/>
      <c r="AQ22" s="77"/>
    </row>
    <row r="23" spans="1:43" ht="21" customHeight="1" x14ac:dyDescent="0.25">
      <c r="A23" s="70">
        <f>IF(DSHS!A20="","",DSHS!A20)</f>
        <v>19</v>
      </c>
      <c r="B23" s="70" t="str">
        <f>IF(DSHS!B20="","",PROPER(DSHS!B20))</f>
        <v/>
      </c>
      <c r="C23" s="70" t="str">
        <f>IF(DSHS!C20="","",DSHS!C20)</f>
        <v/>
      </c>
      <c r="D23" s="71" t="str">
        <f>IF(DSHS!D20="","","X")</f>
        <v/>
      </c>
      <c r="E23" s="71" t="str">
        <f t="shared" si="0"/>
        <v/>
      </c>
      <c r="F23" s="72"/>
      <c r="G23" s="71" t="str">
        <f t="shared" si="1"/>
        <v/>
      </c>
      <c r="H23" s="72"/>
      <c r="I23" s="71" t="str">
        <f t="shared" si="2"/>
        <v/>
      </c>
      <c r="J23" s="72"/>
      <c r="K23" s="71" t="str">
        <f t="shared" si="3"/>
        <v/>
      </c>
      <c r="L23" s="72"/>
      <c r="M23" s="71" t="str">
        <f t="shared" si="4"/>
        <v/>
      </c>
      <c r="N23" s="72"/>
      <c r="O23" s="71" t="str">
        <f t="shared" si="5"/>
        <v/>
      </c>
      <c r="P23" s="72"/>
      <c r="Q23" s="71" t="str">
        <f t="shared" si="6"/>
        <v/>
      </c>
      <c r="R23" s="72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4"/>
      <c r="AJ23" s="77"/>
      <c r="AK23" s="98" t="str">
        <f>IF(OR(DSHS!F20="",PROPER(DSHS!F20)="Kinh"),"","x")</f>
        <v/>
      </c>
      <c r="AL23" s="86" t="str">
        <f>IF(DSHS!G20="","","x")</f>
        <v/>
      </c>
      <c r="AM23" s="77"/>
      <c r="AN23" s="77"/>
      <c r="AO23" s="77"/>
      <c r="AP23" s="77"/>
      <c r="AQ23" s="77"/>
    </row>
    <row r="24" spans="1:43" ht="21" customHeight="1" x14ac:dyDescent="0.25">
      <c r="A24" s="70">
        <f>IF(DSHS!A21="","",DSHS!A21)</f>
        <v>20</v>
      </c>
      <c r="B24" s="70" t="str">
        <f>IF(DSHS!B21="","",PROPER(DSHS!B21))</f>
        <v/>
      </c>
      <c r="C24" s="70" t="str">
        <f>IF(DSHS!C21="","",DSHS!C21)</f>
        <v/>
      </c>
      <c r="D24" s="71" t="str">
        <f>IF(DSHS!D21="","","X")</f>
        <v/>
      </c>
      <c r="E24" s="71" t="str">
        <f t="shared" si="0"/>
        <v/>
      </c>
      <c r="F24" s="72"/>
      <c r="G24" s="71" t="str">
        <f t="shared" si="1"/>
        <v/>
      </c>
      <c r="H24" s="72"/>
      <c r="I24" s="71" t="str">
        <f t="shared" si="2"/>
        <v/>
      </c>
      <c r="J24" s="72"/>
      <c r="K24" s="71" t="str">
        <f t="shared" si="3"/>
        <v/>
      </c>
      <c r="L24" s="72"/>
      <c r="M24" s="71" t="str">
        <f t="shared" si="4"/>
        <v/>
      </c>
      <c r="N24" s="72"/>
      <c r="O24" s="71" t="str">
        <f t="shared" si="5"/>
        <v/>
      </c>
      <c r="P24" s="72"/>
      <c r="Q24" s="71" t="str">
        <f t="shared" si="6"/>
        <v/>
      </c>
      <c r="R24" s="72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J24" s="77"/>
      <c r="AK24" s="98" t="str">
        <f>IF(OR(DSHS!F21="",PROPER(DSHS!F21)="Kinh"),"","x")</f>
        <v/>
      </c>
      <c r="AL24" s="86" t="str">
        <f>IF(DSHS!G21="","","x")</f>
        <v/>
      </c>
      <c r="AM24" s="77"/>
      <c r="AN24" s="77"/>
      <c r="AO24" s="77"/>
      <c r="AP24" s="77"/>
      <c r="AQ24" s="77"/>
    </row>
    <row r="25" spans="1:43" ht="21" customHeight="1" x14ac:dyDescent="0.25">
      <c r="A25" s="70">
        <f>IF(DSHS!A22="","",DSHS!A22)</f>
        <v>21</v>
      </c>
      <c r="B25" s="70" t="str">
        <f>IF(DSHS!B22="","",PROPER(DSHS!B22))</f>
        <v/>
      </c>
      <c r="C25" s="70" t="str">
        <f>IF(DSHS!C22="","",DSHS!C22)</f>
        <v/>
      </c>
      <c r="D25" s="71" t="str">
        <f>IF(DSHS!D22="","","X")</f>
        <v/>
      </c>
      <c r="E25" s="71" t="str">
        <f t="shared" si="0"/>
        <v/>
      </c>
      <c r="F25" s="72"/>
      <c r="G25" s="71" t="str">
        <f t="shared" si="1"/>
        <v/>
      </c>
      <c r="H25" s="72"/>
      <c r="I25" s="71" t="str">
        <f t="shared" si="2"/>
        <v/>
      </c>
      <c r="J25" s="72"/>
      <c r="K25" s="71" t="str">
        <f t="shared" si="3"/>
        <v/>
      </c>
      <c r="L25" s="72"/>
      <c r="M25" s="71" t="str">
        <f t="shared" si="4"/>
        <v/>
      </c>
      <c r="N25" s="72"/>
      <c r="O25" s="71" t="str">
        <f t="shared" si="5"/>
        <v/>
      </c>
      <c r="P25" s="72"/>
      <c r="Q25" s="71" t="str">
        <f t="shared" si="6"/>
        <v/>
      </c>
      <c r="R25" s="72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4"/>
      <c r="AJ25" s="77"/>
      <c r="AK25" s="98" t="str">
        <f>IF(OR(DSHS!F22="",PROPER(DSHS!F22)="Kinh"),"","x")</f>
        <v/>
      </c>
      <c r="AL25" s="86" t="str">
        <f>IF(DSHS!G22="","","x")</f>
        <v/>
      </c>
      <c r="AM25" s="77"/>
      <c r="AN25" s="77"/>
      <c r="AO25" s="77"/>
      <c r="AP25" s="77"/>
      <c r="AQ25" s="77"/>
    </row>
    <row r="26" spans="1:43" ht="21" customHeight="1" x14ac:dyDescent="0.25">
      <c r="A26" s="70">
        <f>IF(DSHS!A23="","",DSHS!A23)</f>
        <v>22</v>
      </c>
      <c r="B26" s="70" t="str">
        <f>IF(DSHS!B23="","",PROPER(DSHS!B23))</f>
        <v/>
      </c>
      <c r="C26" s="70" t="str">
        <f>IF(DSHS!C23="","",DSHS!C23)</f>
        <v/>
      </c>
      <c r="D26" s="71" t="str">
        <f>IF(DSHS!D23="","","X")</f>
        <v/>
      </c>
      <c r="E26" s="71" t="str">
        <f t="shared" si="0"/>
        <v/>
      </c>
      <c r="F26" s="72"/>
      <c r="G26" s="71" t="str">
        <f t="shared" si="1"/>
        <v/>
      </c>
      <c r="H26" s="72"/>
      <c r="I26" s="71" t="str">
        <f t="shared" si="2"/>
        <v/>
      </c>
      <c r="J26" s="72"/>
      <c r="K26" s="71" t="str">
        <f t="shared" si="3"/>
        <v/>
      </c>
      <c r="L26" s="72"/>
      <c r="M26" s="71" t="str">
        <f t="shared" si="4"/>
        <v/>
      </c>
      <c r="N26" s="72"/>
      <c r="O26" s="71" t="str">
        <f t="shared" si="5"/>
        <v/>
      </c>
      <c r="P26" s="72"/>
      <c r="Q26" s="71" t="str">
        <f t="shared" si="6"/>
        <v/>
      </c>
      <c r="R26" s="72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4"/>
      <c r="AJ26" s="77"/>
      <c r="AK26" s="98" t="str">
        <f>IF(OR(DSHS!F23="",PROPER(DSHS!F23)="Kinh"),"","x")</f>
        <v/>
      </c>
      <c r="AL26" s="86" t="str">
        <f>IF(DSHS!G23="","","x")</f>
        <v/>
      </c>
      <c r="AM26" s="77"/>
      <c r="AN26" s="77"/>
      <c r="AO26" s="77"/>
      <c r="AP26" s="77"/>
      <c r="AQ26" s="77"/>
    </row>
    <row r="27" spans="1:43" ht="21" customHeight="1" x14ac:dyDescent="0.25">
      <c r="A27" s="70">
        <f>IF(DSHS!A24="","",DSHS!A24)</f>
        <v>23</v>
      </c>
      <c r="B27" s="70" t="str">
        <f>IF(DSHS!B24="","",PROPER(DSHS!B24))</f>
        <v/>
      </c>
      <c r="C27" s="70" t="str">
        <f>IF(DSHS!C24="","",DSHS!C24)</f>
        <v/>
      </c>
      <c r="D27" s="71" t="str">
        <f>IF(DSHS!D24="","","X")</f>
        <v/>
      </c>
      <c r="E27" s="71" t="str">
        <f t="shared" si="0"/>
        <v/>
      </c>
      <c r="F27" s="72"/>
      <c r="G27" s="71" t="str">
        <f t="shared" si="1"/>
        <v/>
      </c>
      <c r="H27" s="72"/>
      <c r="I27" s="71" t="str">
        <f t="shared" si="2"/>
        <v/>
      </c>
      <c r="J27" s="72"/>
      <c r="K27" s="71" t="str">
        <f t="shared" si="3"/>
        <v/>
      </c>
      <c r="L27" s="72"/>
      <c r="M27" s="71" t="str">
        <f t="shared" si="4"/>
        <v/>
      </c>
      <c r="N27" s="72"/>
      <c r="O27" s="71" t="str">
        <f t="shared" si="5"/>
        <v/>
      </c>
      <c r="P27" s="72"/>
      <c r="Q27" s="71" t="str">
        <f t="shared" si="6"/>
        <v/>
      </c>
      <c r="R27" s="72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4"/>
      <c r="AJ27" s="77"/>
      <c r="AK27" s="98" t="str">
        <f>IF(OR(DSHS!F24="",PROPER(DSHS!F24)="Kinh"),"","x")</f>
        <v/>
      </c>
      <c r="AL27" s="86" t="str">
        <f>IF(DSHS!G24="","","x")</f>
        <v/>
      </c>
      <c r="AM27" s="77"/>
      <c r="AN27" s="77"/>
      <c r="AO27" s="77"/>
      <c r="AP27" s="77"/>
      <c r="AQ27" s="77"/>
    </row>
    <row r="28" spans="1:43" ht="21" customHeight="1" x14ac:dyDescent="0.25">
      <c r="A28" s="70">
        <f>IF(DSHS!A25="","",DSHS!A25)</f>
        <v>24</v>
      </c>
      <c r="B28" s="70" t="str">
        <f>IF(DSHS!B25="","",PROPER(DSHS!B25))</f>
        <v/>
      </c>
      <c r="C28" s="70" t="str">
        <f>IF(DSHS!C25="","",DSHS!C25)</f>
        <v/>
      </c>
      <c r="D28" s="71" t="str">
        <f>IF(DSHS!D25="","","X")</f>
        <v/>
      </c>
      <c r="E28" s="71" t="str">
        <f t="shared" si="0"/>
        <v/>
      </c>
      <c r="F28" s="72"/>
      <c r="G28" s="71" t="str">
        <f t="shared" si="1"/>
        <v/>
      </c>
      <c r="H28" s="72"/>
      <c r="I28" s="71" t="str">
        <f t="shared" si="2"/>
        <v/>
      </c>
      <c r="J28" s="72"/>
      <c r="K28" s="71" t="str">
        <f t="shared" si="3"/>
        <v/>
      </c>
      <c r="L28" s="72"/>
      <c r="M28" s="71" t="str">
        <f t="shared" si="4"/>
        <v/>
      </c>
      <c r="N28" s="72"/>
      <c r="O28" s="71" t="str">
        <f t="shared" si="5"/>
        <v/>
      </c>
      <c r="P28" s="72"/>
      <c r="Q28" s="71" t="str">
        <f t="shared" si="6"/>
        <v/>
      </c>
      <c r="R28" s="72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4"/>
      <c r="AJ28" s="77"/>
      <c r="AK28" s="98" t="str">
        <f>IF(OR(DSHS!F25="",PROPER(DSHS!F25)="Kinh"),"","x")</f>
        <v/>
      </c>
      <c r="AL28" s="86" t="str">
        <f>IF(DSHS!G25="","","x")</f>
        <v/>
      </c>
      <c r="AM28" s="77"/>
      <c r="AN28" s="77"/>
      <c r="AO28" s="77"/>
      <c r="AP28" s="77"/>
      <c r="AQ28" s="77"/>
    </row>
    <row r="29" spans="1:43" ht="21" customHeight="1" x14ac:dyDescent="0.25">
      <c r="A29" s="70">
        <f>IF(DSHS!A26="","",DSHS!A26)</f>
        <v>25</v>
      </c>
      <c r="B29" s="70" t="str">
        <f>IF(DSHS!B26="","",PROPER(DSHS!B26))</f>
        <v/>
      </c>
      <c r="C29" s="70" t="str">
        <f>IF(DSHS!C26="","",DSHS!C26)</f>
        <v/>
      </c>
      <c r="D29" s="71" t="str">
        <f>IF(DSHS!D26="","","X")</f>
        <v/>
      </c>
      <c r="E29" s="71" t="str">
        <f t="shared" si="0"/>
        <v/>
      </c>
      <c r="F29" s="72"/>
      <c r="G29" s="71" t="str">
        <f t="shared" si="1"/>
        <v/>
      </c>
      <c r="H29" s="72"/>
      <c r="I29" s="71" t="str">
        <f t="shared" si="2"/>
        <v/>
      </c>
      <c r="J29" s="72"/>
      <c r="K29" s="71" t="str">
        <f t="shared" si="3"/>
        <v/>
      </c>
      <c r="L29" s="72"/>
      <c r="M29" s="71" t="str">
        <f t="shared" si="4"/>
        <v/>
      </c>
      <c r="N29" s="72"/>
      <c r="O29" s="71" t="str">
        <f t="shared" si="5"/>
        <v/>
      </c>
      <c r="P29" s="72"/>
      <c r="Q29" s="71" t="str">
        <f t="shared" si="6"/>
        <v/>
      </c>
      <c r="R29" s="72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4"/>
      <c r="AJ29" s="77"/>
      <c r="AK29" s="98" t="str">
        <f>IF(OR(DSHS!F26="",PROPER(DSHS!F26)="Kinh"),"","x")</f>
        <v/>
      </c>
      <c r="AL29" s="86" t="str">
        <f>IF(DSHS!G26="","","x")</f>
        <v/>
      </c>
      <c r="AM29" s="77"/>
      <c r="AN29" s="77"/>
      <c r="AO29" s="77"/>
      <c r="AP29" s="77"/>
      <c r="AQ29" s="77"/>
    </row>
    <row r="30" spans="1:43" ht="21" customHeight="1" x14ac:dyDescent="0.25">
      <c r="A30" s="70">
        <f>IF(DSHS!A27="","",DSHS!A27)</f>
        <v>26</v>
      </c>
      <c r="B30" s="70" t="str">
        <f>IF(DSHS!B27="","",PROPER(DSHS!B27))</f>
        <v/>
      </c>
      <c r="C30" s="70" t="str">
        <f>IF(DSHS!C27="","",DSHS!C27)</f>
        <v/>
      </c>
      <c r="D30" s="71" t="str">
        <f>IF(DSHS!D27="","","X")</f>
        <v/>
      </c>
      <c r="E30" s="71" t="str">
        <f t="shared" si="0"/>
        <v/>
      </c>
      <c r="F30" s="72"/>
      <c r="G30" s="71" t="str">
        <f t="shared" si="1"/>
        <v/>
      </c>
      <c r="H30" s="72"/>
      <c r="I30" s="71" t="str">
        <f t="shared" si="2"/>
        <v/>
      </c>
      <c r="J30" s="72"/>
      <c r="K30" s="71" t="str">
        <f t="shared" si="3"/>
        <v/>
      </c>
      <c r="L30" s="72"/>
      <c r="M30" s="71" t="str">
        <f t="shared" si="4"/>
        <v/>
      </c>
      <c r="N30" s="72"/>
      <c r="O30" s="71" t="str">
        <f t="shared" si="5"/>
        <v/>
      </c>
      <c r="P30" s="72"/>
      <c r="Q30" s="71" t="str">
        <f t="shared" si="6"/>
        <v/>
      </c>
      <c r="R30" s="72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4"/>
      <c r="AJ30" s="77"/>
      <c r="AK30" s="98" t="str">
        <f>IF(OR(DSHS!F27="",PROPER(DSHS!F27)="Kinh"),"","x")</f>
        <v/>
      </c>
      <c r="AL30" s="86" t="str">
        <f>IF(DSHS!G27="","","x")</f>
        <v/>
      </c>
      <c r="AM30" s="77"/>
      <c r="AN30" s="77"/>
      <c r="AO30" s="77"/>
      <c r="AP30" s="77"/>
      <c r="AQ30" s="77"/>
    </row>
    <row r="31" spans="1:43" ht="21" customHeight="1" x14ac:dyDescent="0.25">
      <c r="A31" s="70">
        <f>IF(DSHS!A28="","",DSHS!A28)</f>
        <v>27</v>
      </c>
      <c r="B31" s="70" t="str">
        <f>IF(DSHS!B28="","",PROPER(DSHS!B28))</f>
        <v/>
      </c>
      <c r="C31" s="70" t="str">
        <f>IF(DSHS!C28="","",DSHS!C28)</f>
        <v/>
      </c>
      <c r="D31" s="71" t="str">
        <f>IF(DSHS!D28="","","X")</f>
        <v/>
      </c>
      <c r="E31" s="71" t="str">
        <f t="shared" si="0"/>
        <v/>
      </c>
      <c r="F31" s="72"/>
      <c r="G31" s="71" t="str">
        <f t="shared" si="1"/>
        <v/>
      </c>
      <c r="H31" s="72"/>
      <c r="I31" s="71" t="str">
        <f t="shared" si="2"/>
        <v/>
      </c>
      <c r="J31" s="72"/>
      <c r="K31" s="71" t="str">
        <f t="shared" si="3"/>
        <v/>
      </c>
      <c r="L31" s="72"/>
      <c r="M31" s="71" t="str">
        <f t="shared" si="4"/>
        <v/>
      </c>
      <c r="N31" s="72"/>
      <c r="O31" s="71" t="str">
        <f t="shared" si="5"/>
        <v/>
      </c>
      <c r="P31" s="72"/>
      <c r="Q31" s="71" t="str">
        <f t="shared" si="6"/>
        <v/>
      </c>
      <c r="R31" s="72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4"/>
      <c r="AJ31" s="77"/>
      <c r="AK31" s="98" t="str">
        <f>IF(OR(DSHS!F28="",PROPER(DSHS!F28)="Kinh"),"","x")</f>
        <v/>
      </c>
      <c r="AL31" s="86" t="str">
        <f>IF(DSHS!G28="","","x")</f>
        <v/>
      </c>
      <c r="AM31" s="77"/>
      <c r="AN31" s="77"/>
      <c r="AO31" s="77"/>
      <c r="AP31" s="77"/>
      <c r="AQ31" s="77"/>
    </row>
    <row r="32" spans="1:43" ht="21" customHeight="1" x14ac:dyDescent="0.25">
      <c r="A32" s="70">
        <f>IF(DSHS!A29="","",DSHS!A29)</f>
        <v>28</v>
      </c>
      <c r="B32" s="70" t="str">
        <f>IF(DSHS!B29="","",PROPER(DSHS!B29))</f>
        <v/>
      </c>
      <c r="C32" s="70" t="str">
        <f>IF(DSHS!C29="","",DSHS!C29)</f>
        <v/>
      </c>
      <c r="D32" s="71" t="str">
        <f>IF(DSHS!D29="","","X")</f>
        <v/>
      </c>
      <c r="E32" s="71" t="str">
        <f t="shared" si="0"/>
        <v/>
      </c>
      <c r="F32" s="72"/>
      <c r="G32" s="71" t="str">
        <f t="shared" si="1"/>
        <v/>
      </c>
      <c r="H32" s="72"/>
      <c r="I32" s="71" t="str">
        <f t="shared" si="2"/>
        <v/>
      </c>
      <c r="J32" s="72"/>
      <c r="K32" s="71" t="str">
        <f t="shared" si="3"/>
        <v/>
      </c>
      <c r="L32" s="72"/>
      <c r="M32" s="71" t="str">
        <f t="shared" si="4"/>
        <v/>
      </c>
      <c r="N32" s="72"/>
      <c r="O32" s="71" t="str">
        <f t="shared" si="5"/>
        <v/>
      </c>
      <c r="P32" s="72"/>
      <c r="Q32" s="71" t="str">
        <f t="shared" si="6"/>
        <v/>
      </c>
      <c r="R32" s="72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  <c r="AJ32" s="77"/>
      <c r="AK32" s="98" t="str">
        <f>IF(OR(DSHS!F29="",PROPER(DSHS!F29)="Kinh"),"","x")</f>
        <v/>
      </c>
      <c r="AL32" s="86" t="str">
        <f>IF(DSHS!G29="","","x")</f>
        <v/>
      </c>
      <c r="AM32" s="77"/>
      <c r="AN32" s="77"/>
      <c r="AO32" s="77"/>
      <c r="AP32" s="77"/>
      <c r="AQ32" s="77"/>
    </row>
    <row r="33" spans="1:43" ht="21" customHeight="1" x14ac:dyDescent="0.25">
      <c r="A33" s="70">
        <f>IF(DSHS!A30="","",DSHS!A30)</f>
        <v>29</v>
      </c>
      <c r="B33" s="70" t="str">
        <f>IF(DSHS!B30="","",PROPER(DSHS!B30))</f>
        <v/>
      </c>
      <c r="C33" s="70" t="str">
        <f>IF(DSHS!C30="","",DSHS!C30)</f>
        <v/>
      </c>
      <c r="D33" s="71" t="str">
        <f>IF(DSHS!D30="","","X")</f>
        <v/>
      </c>
      <c r="E33" s="71" t="str">
        <f t="shared" si="0"/>
        <v/>
      </c>
      <c r="F33" s="72"/>
      <c r="G33" s="71" t="str">
        <f t="shared" si="1"/>
        <v/>
      </c>
      <c r="H33" s="72"/>
      <c r="I33" s="71" t="str">
        <f t="shared" si="2"/>
        <v/>
      </c>
      <c r="J33" s="72"/>
      <c r="K33" s="71" t="str">
        <f t="shared" si="3"/>
        <v/>
      </c>
      <c r="L33" s="72"/>
      <c r="M33" s="71" t="str">
        <f t="shared" si="4"/>
        <v/>
      </c>
      <c r="N33" s="72"/>
      <c r="O33" s="71" t="str">
        <f t="shared" si="5"/>
        <v/>
      </c>
      <c r="P33" s="72"/>
      <c r="Q33" s="71" t="str">
        <f t="shared" si="6"/>
        <v/>
      </c>
      <c r="R33" s="72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4"/>
      <c r="AJ33" s="77"/>
      <c r="AK33" s="98" t="str">
        <f>IF(OR(DSHS!F30="",PROPER(DSHS!F30)="Kinh"),"","x")</f>
        <v/>
      </c>
      <c r="AL33" s="86" t="str">
        <f>IF(DSHS!G30="","","x")</f>
        <v/>
      </c>
      <c r="AM33" s="77"/>
      <c r="AN33" s="77"/>
      <c r="AO33" s="77"/>
      <c r="AP33" s="77"/>
      <c r="AQ33" s="77"/>
    </row>
    <row r="34" spans="1:43" ht="21" customHeight="1" x14ac:dyDescent="0.25">
      <c r="A34" s="70">
        <f>IF(DSHS!A31="","",DSHS!A31)</f>
        <v>30</v>
      </c>
      <c r="B34" s="70" t="str">
        <f>IF(DSHS!B31="","",PROPER(DSHS!B31))</f>
        <v/>
      </c>
      <c r="C34" s="70" t="str">
        <f>IF(DSHS!C31="","",DSHS!C31)</f>
        <v/>
      </c>
      <c r="D34" s="71" t="str">
        <f>IF(DSHS!D31="","","X")</f>
        <v/>
      </c>
      <c r="E34" s="71" t="str">
        <f t="shared" si="0"/>
        <v/>
      </c>
      <c r="F34" s="72"/>
      <c r="G34" s="71" t="str">
        <f t="shared" si="1"/>
        <v/>
      </c>
      <c r="H34" s="72"/>
      <c r="I34" s="71" t="str">
        <f t="shared" si="2"/>
        <v/>
      </c>
      <c r="J34" s="72"/>
      <c r="K34" s="71" t="str">
        <f t="shared" si="3"/>
        <v/>
      </c>
      <c r="L34" s="72"/>
      <c r="M34" s="71" t="str">
        <f t="shared" si="4"/>
        <v/>
      </c>
      <c r="N34" s="72"/>
      <c r="O34" s="71" t="str">
        <f t="shared" si="5"/>
        <v/>
      </c>
      <c r="P34" s="72"/>
      <c r="Q34" s="71" t="str">
        <f t="shared" si="6"/>
        <v/>
      </c>
      <c r="R34" s="72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4"/>
      <c r="AJ34" s="77"/>
      <c r="AK34" s="98" t="str">
        <f>IF(OR(DSHS!F31="",PROPER(DSHS!F31)="Kinh"),"","x")</f>
        <v/>
      </c>
      <c r="AL34" s="86" t="str">
        <f>IF(DSHS!G31="","","x")</f>
        <v/>
      </c>
      <c r="AM34" s="77"/>
      <c r="AN34" s="77"/>
      <c r="AO34" s="77"/>
      <c r="AP34" s="77"/>
      <c r="AQ34" s="77"/>
    </row>
    <row r="35" spans="1:43" ht="21" customHeight="1" x14ac:dyDescent="0.25">
      <c r="A35" s="70">
        <f>IF(DSHS!A32="","",DSHS!A32)</f>
        <v>31</v>
      </c>
      <c r="B35" s="70" t="str">
        <f>IF(DSHS!B32="","",PROPER(DSHS!B32))</f>
        <v/>
      </c>
      <c r="C35" s="70" t="str">
        <f>IF(DSHS!C32="","",DSHS!C32)</f>
        <v/>
      </c>
      <c r="D35" s="71" t="str">
        <f>IF(DSHS!D32="","","X")</f>
        <v/>
      </c>
      <c r="E35" s="71" t="str">
        <f t="shared" si="0"/>
        <v/>
      </c>
      <c r="F35" s="72"/>
      <c r="G35" s="71" t="str">
        <f t="shared" si="1"/>
        <v/>
      </c>
      <c r="H35" s="72"/>
      <c r="I35" s="71" t="str">
        <f t="shared" si="2"/>
        <v/>
      </c>
      <c r="J35" s="72"/>
      <c r="K35" s="71" t="str">
        <f t="shared" si="3"/>
        <v/>
      </c>
      <c r="L35" s="72"/>
      <c r="M35" s="71" t="str">
        <f t="shared" si="4"/>
        <v/>
      </c>
      <c r="N35" s="72"/>
      <c r="O35" s="71" t="str">
        <f t="shared" si="5"/>
        <v/>
      </c>
      <c r="P35" s="72"/>
      <c r="Q35" s="71" t="str">
        <f t="shared" si="6"/>
        <v/>
      </c>
      <c r="R35" s="72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4"/>
      <c r="AJ35" s="77"/>
      <c r="AK35" s="98" t="str">
        <f>IF(OR(DSHS!F32="",PROPER(DSHS!F32)="Kinh"),"","x")</f>
        <v/>
      </c>
      <c r="AL35" s="86" t="str">
        <f>IF(DSHS!G32="","","x")</f>
        <v/>
      </c>
      <c r="AM35" s="77"/>
      <c r="AN35" s="77"/>
      <c r="AO35" s="77"/>
      <c r="AP35" s="77"/>
      <c r="AQ35" s="77"/>
    </row>
    <row r="36" spans="1:43" ht="21" customHeight="1" x14ac:dyDescent="0.25">
      <c r="A36" s="70">
        <f>IF(DSHS!A33="","",DSHS!A33)</f>
        <v>32</v>
      </c>
      <c r="B36" s="70" t="str">
        <f>IF(DSHS!B33="","",PROPER(DSHS!B33))</f>
        <v/>
      </c>
      <c r="C36" s="70" t="str">
        <f>IF(DSHS!C33="","",DSHS!C33)</f>
        <v/>
      </c>
      <c r="D36" s="71" t="str">
        <f>IF(DSHS!D33="","","X")</f>
        <v/>
      </c>
      <c r="E36" s="71" t="str">
        <f t="shared" si="0"/>
        <v/>
      </c>
      <c r="F36" s="72"/>
      <c r="G36" s="71" t="str">
        <f t="shared" si="1"/>
        <v/>
      </c>
      <c r="H36" s="72"/>
      <c r="I36" s="71" t="str">
        <f t="shared" si="2"/>
        <v/>
      </c>
      <c r="J36" s="72"/>
      <c r="K36" s="71" t="str">
        <f t="shared" si="3"/>
        <v/>
      </c>
      <c r="L36" s="72"/>
      <c r="M36" s="71" t="str">
        <f t="shared" si="4"/>
        <v/>
      </c>
      <c r="N36" s="72"/>
      <c r="O36" s="71" t="str">
        <f t="shared" si="5"/>
        <v/>
      </c>
      <c r="P36" s="72"/>
      <c r="Q36" s="71" t="str">
        <f t="shared" si="6"/>
        <v/>
      </c>
      <c r="R36" s="72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4"/>
      <c r="AJ36" s="77"/>
      <c r="AK36" s="98" t="str">
        <f>IF(OR(DSHS!F33="",PROPER(DSHS!F33)="Kinh"),"","x")</f>
        <v/>
      </c>
      <c r="AL36" s="86" t="str">
        <f>IF(DSHS!G33="","","x")</f>
        <v/>
      </c>
      <c r="AM36" s="77"/>
      <c r="AN36" s="77"/>
      <c r="AO36" s="77"/>
      <c r="AP36" s="77"/>
      <c r="AQ36" s="77"/>
    </row>
    <row r="37" spans="1:43" ht="21" customHeight="1" x14ac:dyDescent="0.25">
      <c r="A37" s="70">
        <f>IF(DSHS!A34="","",DSHS!A34)</f>
        <v>33</v>
      </c>
      <c r="B37" s="70" t="str">
        <f>IF(DSHS!B34="","",PROPER(DSHS!B34))</f>
        <v/>
      </c>
      <c r="C37" s="70" t="str">
        <f>IF(DSHS!C34="","",DSHS!C34)</f>
        <v/>
      </c>
      <c r="D37" s="71" t="str">
        <f>IF(DSHS!D34="","","X")</f>
        <v/>
      </c>
      <c r="E37" s="71" t="str">
        <f t="shared" si="0"/>
        <v/>
      </c>
      <c r="F37" s="72"/>
      <c r="G37" s="71" t="str">
        <f t="shared" si="1"/>
        <v/>
      </c>
      <c r="H37" s="72"/>
      <c r="I37" s="71" t="str">
        <f t="shared" si="2"/>
        <v/>
      </c>
      <c r="J37" s="72"/>
      <c r="K37" s="71" t="str">
        <f t="shared" si="3"/>
        <v/>
      </c>
      <c r="L37" s="72"/>
      <c r="M37" s="71" t="str">
        <f t="shared" si="4"/>
        <v/>
      </c>
      <c r="N37" s="72"/>
      <c r="O37" s="71" t="str">
        <f t="shared" si="5"/>
        <v/>
      </c>
      <c r="P37" s="72"/>
      <c r="Q37" s="71" t="str">
        <f t="shared" si="6"/>
        <v/>
      </c>
      <c r="R37" s="72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J37" s="77"/>
      <c r="AK37" s="98" t="str">
        <f>IF(OR(DSHS!F34="",PROPER(DSHS!F34)="Kinh"),"","x")</f>
        <v/>
      </c>
      <c r="AL37" s="86" t="str">
        <f>IF(DSHS!G34="","","x")</f>
        <v/>
      </c>
      <c r="AM37" s="77"/>
      <c r="AN37" s="77"/>
      <c r="AO37" s="77"/>
      <c r="AP37" s="77"/>
      <c r="AQ37" s="77"/>
    </row>
    <row r="38" spans="1:43" ht="21" customHeight="1" x14ac:dyDescent="0.25">
      <c r="A38" s="70">
        <f>IF(DSHS!A35="","",DSHS!A35)</f>
        <v>34</v>
      </c>
      <c r="B38" s="70" t="str">
        <f>IF(DSHS!B35="","",PROPER(DSHS!B35))</f>
        <v/>
      </c>
      <c r="C38" s="70" t="str">
        <f>IF(DSHS!C35="","",DSHS!C35)</f>
        <v/>
      </c>
      <c r="D38" s="71" t="str">
        <f>IF(DSHS!D35="","","X")</f>
        <v/>
      </c>
      <c r="E38" s="71" t="str">
        <f t="shared" si="0"/>
        <v/>
      </c>
      <c r="F38" s="72"/>
      <c r="G38" s="71" t="str">
        <f t="shared" si="1"/>
        <v/>
      </c>
      <c r="H38" s="72"/>
      <c r="I38" s="71" t="str">
        <f t="shared" si="2"/>
        <v/>
      </c>
      <c r="J38" s="72"/>
      <c r="K38" s="71" t="str">
        <f t="shared" si="3"/>
        <v/>
      </c>
      <c r="L38" s="72"/>
      <c r="M38" s="71" t="str">
        <f t="shared" si="4"/>
        <v/>
      </c>
      <c r="N38" s="72"/>
      <c r="O38" s="71" t="str">
        <f t="shared" si="5"/>
        <v/>
      </c>
      <c r="P38" s="72"/>
      <c r="Q38" s="71" t="str">
        <f t="shared" si="6"/>
        <v/>
      </c>
      <c r="R38" s="72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4"/>
      <c r="AJ38" s="77"/>
      <c r="AK38" s="98" t="str">
        <f>IF(OR(DSHS!F35="",PROPER(DSHS!F35)="Kinh"),"","x")</f>
        <v/>
      </c>
      <c r="AL38" s="86" t="str">
        <f>IF(DSHS!G35="","","x")</f>
        <v/>
      </c>
      <c r="AM38" s="77"/>
      <c r="AN38" s="77"/>
      <c r="AO38" s="77"/>
      <c r="AP38" s="77"/>
      <c r="AQ38" s="77"/>
    </row>
    <row r="39" spans="1:43" ht="21" customHeight="1" x14ac:dyDescent="0.25">
      <c r="A39" s="70">
        <f>IF(DSHS!A36="","",DSHS!A36)</f>
        <v>35</v>
      </c>
      <c r="B39" s="70" t="str">
        <f>IF(DSHS!B36="","",PROPER(DSHS!B36))</f>
        <v/>
      </c>
      <c r="C39" s="70" t="str">
        <f>IF(DSHS!C36="","",DSHS!C36)</f>
        <v/>
      </c>
      <c r="D39" s="71" t="str">
        <f>IF(DSHS!D36="","","X")</f>
        <v/>
      </c>
      <c r="E39" s="71" t="str">
        <f t="shared" si="0"/>
        <v/>
      </c>
      <c r="F39" s="72"/>
      <c r="G39" s="71" t="str">
        <f t="shared" si="1"/>
        <v/>
      </c>
      <c r="H39" s="72"/>
      <c r="I39" s="71" t="str">
        <f t="shared" si="2"/>
        <v/>
      </c>
      <c r="J39" s="72"/>
      <c r="K39" s="71" t="str">
        <f t="shared" si="3"/>
        <v/>
      </c>
      <c r="L39" s="72"/>
      <c r="M39" s="71" t="str">
        <f t="shared" si="4"/>
        <v/>
      </c>
      <c r="N39" s="72"/>
      <c r="O39" s="71" t="str">
        <f t="shared" si="5"/>
        <v/>
      </c>
      <c r="P39" s="72"/>
      <c r="Q39" s="71" t="str">
        <f t="shared" si="6"/>
        <v/>
      </c>
      <c r="R39" s="72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4"/>
      <c r="AJ39" s="77"/>
      <c r="AK39" s="98" t="str">
        <f>IF(OR(DSHS!F36="",PROPER(DSHS!F36)="Kinh"),"","x")</f>
        <v/>
      </c>
      <c r="AL39" s="86" t="str">
        <f>IF(DSHS!G36="","","x")</f>
        <v/>
      </c>
      <c r="AM39" s="77"/>
      <c r="AN39" s="77"/>
      <c r="AO39" s="77"/>
      <c r="AP39" s="77"/>
      <c r="AQ39" s="77"/>
    </row>
    <row r="40" spans="1:43" ht="18.75" x14ac:dyDescent="0.25">
      <c r="A40" s="70" t="str">
        <f>IF(DSHS!A37="","",DSHS!A37)</f>
        <v/>
      </c>
      <c r="B40" s="70" t="str">
        <f>IF(DSHS!B37="","",PROPER(DSHS!B37))</f>
        <v/>
      </c>
      <c r="C40" s="107" t="str">
        <f>IF(DSHS!C37="","",DSHS!C37)</f>
        <v/>
      </c>
      <c r="D40" s="71" t="str">
        <f>IF(DSHS!D37="","","X")</f>
        <v/>
      </c>
      <c r="E40" s="100" t="str">
        <f t="shared" si="0"/>
        <v/>
      </c>
      <c r="F40" s="99"/>
      <c r="G40" s="100" t="str">
        <f t="shared" si="1"/>
        <v/>
      </c>
      <c r="H40" s="99"/>
      <c r="I40" s="100" t="str">
        <f t="shared" si="2"/>
        <v/>
      </c>
      <c r="J40" s="99"/>
      <c r="K40" s="100" t="str">
        <f t="shared" si="3"/>
        <v/>
      </c>
      <c r="L40" s="99"/>
      <c r="M40" s="100" t="str">
        <f t="shared" si="4"/>
        <v/>
      </c>
      <c r="N40" s="99"/>
      <c r="O40" s="100" t="str">
        <f t="shared" si="5"/>
        <v/>
      </c>
      <c r="P40" s="99"/>
      <c r="Q40" s="100" t="str">
        <f t="shared" si="6"/>
        <v/>
      </c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5"/>
      <c r="AJ40" s="77"/>
      <c r="AK40" s="98" t="str">
        <f>IF(OR(DSHS!F37="",PROPER(DSHS!F37)="Kinh"),"","x")</f>
        <v/>
      </c>
      <c r="AL40" s="86" t="str">
        <f>IF(DSHS!G37="","","x")</f>
        <v/>
      </c>
      <c r="AM40" s="77"/>
      <c r="AN40" s="77"/>
      <c r="AO40" s="77"/>
      <c r="AP40" s="77"/>
      <c r="AQ40" s="77"/>
    </row>
    <row r="41" spans="1:43" ht="18.75" x14ac:dyDescent="0.25">
      <c r="A41" s="70" t="str">
        <f>IF(DSHS!A38="","",DSHS!A38)</f>
        <v/>
      </c>
      <c r="B41" s="70" t="str">
        <f>IF(DSHS!B38="","",PROPER(DSHS!B38))</f>
        <v/>
      </c>
      <c r="C41" s="107" t="str">
        <f>IF(DSHS!C38="","",DSHS!C38)</f>
        <v/>
      </c>
      <c r="D41" s="71" t="str">
        <f>IF(DSHS!D38="","","X")</f>
        <v/>
      </c>
      <c r="E41" s="100" t="str">
        <f t="shared" si="0"/>
        <v/>
      </c>
      <c r="F41" s="99"/>
      <c r="G41" s="100" t="str">
        <f t="shared" si="1"/>
        <v/>
      </c>
      <c r="H41" s="99"/>
      <c r="I41" s="100" t="str">
        <f t="shared" si="2"/>
        <v/>
      </c>
      <c r="J41" s="99"/>
      <c r="K41" s="100" t="str">
        <f t="shared" si="3"/>
        <v/>
      </c>
      <c r="L41" s="99"/>
      <c r="M41" s="100" t="str">
        <f t="shared" si="4"/>
        <v/>
      </c>
      <c r="N41" s="99"/>
      <c r="O41" s="100" t="str">
        <f t="shared" si="5"/>
        <v/>
      </c>
      <c r="P41" s="99"/>
      <c r="Q41" s="100" t="str">
        <f t="shared" si="6"/>
        <v/>
      </c>
      <c r="R41" s="101"/>
      <c r="S41" s="101"/>
      <c r="T41" s="101"/>
      <c r="U41" s="101"/>
      <c r="V41" s="101"/>
      <c r="W41" s="101"/>
      <c r="X41" s="101"/>
      <c r="Y41" s="101"/>
      <c r="Z41" s="101"/>
      <c r="AA41" s="108"/>
      <c r="AB41" s="101"/>
      <c r="AC41" s="101"/>
      <c r="AD41" s="101"/>
      <c r="AE41" s="101"/>
      <c r="AF41" s="101"/>
      <c r="AG41" s="101"/>
      <c r="AH41" s="101"/>
      <c r="AI41" s="95"/>
      <c r="AJ41" s="77"/>
      <c r="AK41" s="98" t="str">
        <f>IF(OR(DSHS!F38="",PROPER(DSHS!F38)="Kinh"),"","x")</f>
        <v/>
      </c>
      <c r="AL41" s="86" t="str">
        <f>IF(DSHS!G38="","","x")</f>
        <v/>
      </c>
      <c r="AM41" s="77"/>
      <c r="AN41" s="77"/>
      <c r="AO41" s="77"/>
      <c r="AP41" s="77"/>
      <c r="AQ41" s="77"/>
    </row>
    <row r="42" spans="1:43" ht="18.75" x14ac:dyDescent="0.25">
      <c r="A42" s="70" t="str">
        <f>IF(DSHS!A39="","",DSHS!A39)</f>
        <v/>
      </c>
      <c r="B42" s="70" t="str">
        <f>IF(DSHS!B39="","",PROPER(DSHS!B39))</f>
        <v/>
      </c>
      <c r="C42" s="107" t="str">
        <f>IF(DSHS!C39="","",DSHS!C39)</f>
        <v/>
      </c>
      <c r="D42" s="71" t="str">
        <f>IF(DSHS!D39="","","X")</f>
        <v/>
      </c>
      <c r="E42" s="100" t="str">
        <f t="shared" si="0"/>
        <v/>
      </c>
      <c r="F42" s="99"/>
      <c r="G42" s="100" t="str">
        <f t="shared" si="1"/>
        <v/>
      </c>
      <c r="H42" s="99"/>
      <c r="I42" s="100" t="str">
        <f t="shared" si="2"/>
        <v/>
      </c>
      <c r="J42" s="99"/>
      <c r="K42" s="100" t="str">
        <f t="shared" si="3"/>
        <v/>
      </c>
      <c r="L42" s="99"/>
      <c r="M42" s="100" t="str">
        <f t="shared" si="4"/>
        <v/>
      </c>
      <c r="N42" s="99"/>
      <c r="O42" s="100" t="str">
        <f t="shared" si="5"/>
        <v/>
      </c>
      <c r="P42" s="99"/>
      <c r="Q42" s="100" t="str">
        <f t="shared" si="6"/>
        <v/>
      </c>
      <c r="R42" s="101"/>
      <c r="S42" s="101"/>
      <c r="T42" s="101"/>
      <c r="U42" s="101"/>
      <c r="V42" s="101"/>
      <c r="W42" s="101"/>
      <c r="X42" s="101"/>
      <c r="Y42" s="101"/>
      <c r="Z42" s="101"/>
      <c r="AA42" s="108"/>
      <c r="AB42" s="101"/>
      <c r="AC42" s="101"/>
      <c r="AD42" s="101"/>
      <c r="AE42" s="95"/>
      <c r="AF42" s="95"/>
      <c r="AG42" s="95"/>
      <c r="AH42" s="95"/>
      <c r="AI42" s="95"/>
      <c r="AJ42" s="77"/>
      <c r="AK42" s="98" t="str">
        <f>IF(OR(DSHS!F39="",PROPER(DSHS!F39)="Kinh"),"","x")</f>
        <v/>
      </c>
      <c r="AL42" s="86" t="str">
        <f>IF(DSHS!G39="","","x")</f>
        <v/>
      </c>
      <c r="AM42" s="77"/>
      <c r="AN42" s="77"/>
      <c r="AO42" s="77"/>
      <c r="AP42" s="77"/>
      <c r="AQ42" s="77"/>
    </row>
    <row r="43" spans="1:43" ht="18.75" x14ac:dyDescent="0.25">
      <c r="A43" s="70" t="str">
        <f>IF(DSHS!A40="","",DSHS!A40)</f>
        <v/>
      </c>
      <c r="B43" s="70" t="str">
        <f>IF(DSHS!B40="","",PROPER(DSHS!B40))</f>
        <v/>
      </c>
      <c r="C43" s="107" t="str">
        <f>IF(DSHS!C40="","",DSHS!C40)</f>
        <v/>
      </c>
      <c r="D43" s="71" t="str">
        <f>IF(DSHS!D40="","","X")</f>
        <v/>
      </c>
      <c r="E43" s="100" t="str">
        <f t="shared" si="0"/>
        <v/>
      </c>
      <c r="F43" s="99"/>
      <c r="G43" s="100" t="str">
        <f t="shared" si="1"/>
        <v/>
      </c>
      <c r="H43" s="99"/>
      <c r="I43" s="100" t="str">
        <f t="shared" si="2"/>
        <v/>
      </c>
      <c r="J43" s="99"/>
      <c r="K43" s="100" t="str">
        <f t="shared" si="3"/>
        <v/>
      </c>
      <c r="L43" s="99"/>
      <c r="M43" s="100" t="str">
        <f t="shared" si="4"/>
        <v/>
      </c>
      <c r="N43" s="99"/>
      <c r="O43" s="100" t="str">
        <f t="shared" si="5"/>
        <v/>
      </c>
      <c r="P43" s="99"/>
      <c r="Q43" s="100" t="str">
        <f t="shared" si="6"/>
        <v/>
      </c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77"/>
      <c r="AK43" s="98" t="str">
        <f>IF(OR(DSHS!F40="",PROPER(DSHS!F40)="Kinh"),"","x")</f>
        <v/>
      </c>
      <c r="AL43" s="86" t="str">
        <f>IF(DSHS!G40="","","x")</f>
        <v/>
      </c>
      <c r="AM43" s="77"/>
      <c r="AN43" s="77"/>
      <c r="AO43" s="77"/>
      <c r="AP43" s="77"/>
      <c r="AQ43" s="77"/>
    </row>
    <row r="44" spans="1:43" ht="18.75" x14ac:dyDescent="0.25">
      <c r="A44" s="70" t="str">
        <f>IF(DSHS!A41="","",DSHS!A41)</f>
        <v/>
      </c>
      <c r="B44" s="70" t="str">
        <f>IF(DSHS!B41="","",PROPER(DSHS!B41))</f>
        <v/>
      </c>
      <c r="C44" s="107" t="str">
        <f>IF(DSHS!C41="","",DSHS!C41)</f>
        <v/>
      </c>
      <c r="D44" s="71" t="str">
        <f>IF(DSHS!D41="","","X")</f>
        <v/>
      </c>
      <c r="E44" s="100" t="str">
        <f t="shared" si="0"/>
        <v/>
      </c>
      <c r="F44" s="99"/>
      <c r="G44" s="100" t="str">
        <f t="shared" si="1"/>
        <v/>
      </c>
      <c r="H44" s="99"/>
      <c r="I44" s="100" t="str">
        <f t="shared" si="2"/>
        <v/>
      </c>
      <c r="J44" s="99"/>
      <c r="K44" s="100" t="str">
        <f t="shared" si="3"/>
        <v/>
      </c>
      <c r="L44" s="99"/>
      <c r="M44" s="100" t="str">
        <f t="shared" si="4"/>
        <v/>
      </c>
      <c r="N44" s="99"/>
      <c r="O44" s="100" t="str">
        <f t="shared" si="5"/>
        <v/>
      </c>
      <c r="P44" s="99"/>
      <c r="Q44" s="100" t="str">
        <f t="shared" si="6"/>
        <v/>
      </c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77"/>
      <c r="AK44" s="98" t="str">
        <f>IF(OR(DSHS!F41="",PROPER(DSHS!F41)="Kinh"),"","x")</f>
        <v/>
      </c>
      <c r="AL44" s="86" t="str">
        <f>IF(DSHS!G41="","","x")</f>
        <v/>
      </c>
      <c r="AM44" s="77"/>
      <c r="AN44" s="77"/>
      <c r="AO44" s="77"/>
      <c r="AP44" s="77"/>
      <c r="AQ44" s="77"/>
    </row>
    <row r="45" spans="1:43" ht="18.75" x14ac:dyDescent="0.25">
      <c r="A45" s="78" t="str">
        <f>IF(DSHS!A42="","",DSHS!A42)</f>
        <v/>
      </c>
      <c r="B45" s="78" t="str">
        <f>IF(DSHS!B42="","",PROPER(DSHS!B42))</f>
        <v/>
      </c>
      <c r="C45" s="94" t="str">
        <f>IF(DSHS!C42="","",DSHS!C42)</f>
        <v/>
      </c>
      <c r="D45" s="75" t="str">
        <f>IF(DSHS!D42="","","X")</f>
        <v/>
      </c>
      <c r="E45" s="81" t="str">
        <f t="shared" si="0"/>
        <v/>
      </c>
      <c r="F45" s="80"/>
      <c r="G45" s="81" t="str">
        <f t="shared" si="1"/>
        <v/>
      </c>
      <c r="H45" s="80"/>
      <c r="I45" s="81" t="str">
        <f t="shared" si="2"/>
        <v/>
      </c>
      <c r="J45" s="80"/>
      <c r="K45" s="81" t="str">
        <f t="shared" si="3"/>
        <v/>
      </c>
      <c r="L45" s="80"/>
      <c r="M45" s="81" t="str">
        <f t="shared" si="4"/>
        <v/>
      </c>
      <c r="N45" s="80"/>
      <c r="O45" s="81" t="str">
        <f t="shared" si="5"/>
        <v/>
      </c>
      <c r="P45" s="80"/>
      <c r="Q45" s="81" t="str">
        <f t="shared" si="6"/>
        <v/>
      </c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98" t="str">
        <f>IF(OR(DSHS!F42="",PROPER(DSHS!F42)="Kinh"),"","x")</f>
        <v/>
      </c>
      <c r="AL45" s="86" t="str">
        <f>IF(DSHS!G42="","","x")</f>
        <v/>
      </c>
      <c r="AM45" s="77"/>
      <c r="AN45" s="77"/>
      <c r="AO45" s="77"/>
      <c r="AP45" s="77"/>
      <c r="AQ45" s="77"/>
    </row>
    <row r="46" spans="1:43" ht="18.75" x14ac:dyDescent="0.25">
      <c r="A46" s="78" t="str">
        <f>IF(DSHS!A43="","",DSHS!A43)</f>
        <v/>
      </c>
      <c r="B46" s="78" t="str">
        <f>IF(DSHS!B43="","",PROPER(DSHS!B43))</f>
        <v/>
      </c>
      <c r="C46" s="94" t="str">
        <f>IF(DSHS!C43="","",DSHS!C43)</f>
        <v/>
      </c>
      <c r="D46" s="79" t="str">
        <f>IF(DSHS!D43="","","X")</f>
        <v/>
      </c>
      <c r="E46" s="81" t="str">
        <f t="shared" si="0"/>
        <v/>
      </c>
      <c r="F46" s="80"/>
      <c r="G46" s="81" t="str">
        <f t="shared" si="1"/>
        <v/>
      </c>
      <c r="H46" s="80"/>
      <c r="I46" s="81" t="str">
        <f t="shared" si="2"/>
        <v/>
      </c>
      <c r="J46" s="80"/>
      <c r="K46" s="81" t="str">
        <f t="shared" si="3"/>
        <v/>
      </c>
      <c r="L46" s="80"/>
      <c r="M46" s="81" t="str">
        <f t="shared" si="4"/>
        <v/>
      </c>
      <c r="N46" s="80"/>
      <c r="O46" s="81" t="str">
        <f t="shared" si="5"/>
        <v/>
      </c>
      <c r="P46" s="80"/>
      <c r="Q46" s="81" t="str">
        <f t="shared" si="6"/>
        <v/>
      </c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98" t="str">
        <f>IF(OR(DSHS!F43="",PROPER(DSHS!F43)="Kinh"),"","x")</f>
        <v/>
      </c>
      <c r="AL46" s="86" t="str">
        <f>IF(DSHS!G43="","","x")</f>
        <v/>
      </c>
      <c r="AM46" s="77"/>
      <c r="AN46" s="77"/>
      <c r="AO46" s="77"/>
      <c r="AP46" s="77"/>
      <c r="AQ46" s="77"/>
    </row>
    <row r="47" spans="1:43" ht="18.75" x14ac:dyDescent="0.25">
      <c r="A47" s="78" t="str">
        <f>IF(DSHS!A44="","",DSHS!A44)</f>
        <v/>
      </c>
      <c r="B47" s="78" t="str">
        <f>IF(DSHS!B44="","",PROPER(DSHS!B44))</f>
        <v/>
      </c>
      <c r="C47" s="94" t="str">
        <f>IF(DSHS!C44="","",DSHS!C44)</f>
        <v/>
      </c>
      <c r="D47" s="79" t="str">
        <f>IF(DSHS!D44="","","X")</f>
        <v/>
      </c>
      <c r="E47" s="81" t="str">
        <f t="shared" si="0"/>
        <v/>
      </c>
      <c r="F47" s="80"/>
      <c r="G47" s="81" t="str">
        <f t="shared" si="1"/>
        <v/>
      </c>
      <c r="H47" s="80"/>
      <c r="I47" s="81" t="str">
        <f t="shared" si="2"/>
        <v/>
      </c>
      <c r="J47" s="80"/>
      <c r="K47" s="81" t="str">
        <f t="shared" si="3"/>
        <v/>
      </c>
      <c r="L47" s="80"/>
      <c r="M47" s="81" t="str">
        <f t="shared" si="4"/>
        <v/>
      </c>
      <c r="N47" s="80"/>
      <c r="O47" s="81" t="str">
        <f t="shared" si="5"/>
        <v/>
      </c>
      <c r="P47" s="80"/>
      <c r="Q47" s="81" t="str">
        <f t="shared" si="6"/>
        <v/>
      </c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98" t="str">
        <f>IF(OR(DSHS!F44="",PROPER(DSHS!F44)="Kinh"),"","x")</f>
        <v/>
      </c>
      <c r="AL47" s="86" t="str">
        <f>IF(DSHS!G44="","","x")</f>
        <v/>
      </c>
      <c r="AM47" s="77"/>
      <c r="AN47" s="77"/>
      <c r="AO47" s="77"/>
      <c r="AP47" s="77"/>
      <c r="AQ47" s="77"/>
    </row>
    <row r="48" spans="1:43" ht="18.75" x14ac:dyDescent="0.25">
      <c r="A48" s="78" t="str">
        <f>IF(DSHS!A45="","",DSHS!A45)</f>
        <v/>
      </c>
      <c r="B48" s="78" t="str">
        <f>IF(DSHS!B45="","",PROPER(DSHS!B45))</f>
        <v/>
      </c>
      <c r="C48" s="94" t="str">
        <f>IF(DSHS!C45="","",DSHS!C45)</f>
        <v/>
      </c>
      <c r="D48" s="79" t="str">
        <f>IF(DSHS!D45="","","X")</f>
        <v/>
      </c>
      <c r="E48" s="81" t="str">
        <f t="shared" si="0"/>
        <v/>
      </c>
      <c r="F48" s="80"/>
      <c r="G48" s="81" t="str">
        <f t="shared" si="1"/>
        <v/>
      </c>
      <c r="H48" s="80"/>
      <c r="I48" s="81" t="str">
        <f t="shared" si="2"/>
        <v/>
      </c>
      <c r="J48" s="80"/>
      <c r="K48" s="81" t="str">
        <f t="shared" si="3"/>
        <v/>
      </c>
      <c r="L48" s="80"/>
      <c r="M48" s="81" t="str">
        <f t="shared" si="4"/>
        <v/>
      </c>
      <c r="N48" s="80"/>
      <c r="O48" s="81" t="str">
        <f t="shared" si="5"/>
        <v/>
      </c>
      <c r="P48" s="80"/>
      <c r="Q48" s="81" t="str">
        <f t="shared" si="6"/>
        <v/>
      </c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98" t="str">
        <f>IF(OR(DSHS!F45="",PROPER(DSHS!F45)="Kinh"),"","x")</f>
        <v/>
      </c>
      <c r="AL48" s="86" t="str">
        <f>IF(DSHS!G45="","","x")</f>
        <v/>
      </c>
      <c r="AM48" s="77"/>
      <c r="AN48" s="77"/>
      <c r="AO48" s="77"/>
      <c r="AP48" s="77"/>
      <c r="AQ48" s="77"/>
    </row>
    <row r="49" spans="1:43" ht="18.75" x14ac:dyDescent="0.25">
      <c r="A49" s="78" t="str">
        <f>IF(DSHS!A46="","",DSHS!A46)</f>
        <v/>
      </c>
      <c r="B49" s="78" t="str">
        <f>IF(DSHS!B46="","",PROPER(DSHS!B46))</f>
        <v/>
      </c>
      <c r="C49" s="94" t="str">
        <f>IF(DSHS!C46="","",DSHS!C46)</f>
        <v/>
      </c>
      <c r="D49" s="79" t="str">
        <f>IF(DSHS!D46="","","X")</f>
        <v/>
      </c>
      <c r="E49" s="81" t="str">
        <f t="shared" si="0"/>
        <v/>
      </c>
      <c r="F49" s="80"/>
      <c r="G49" s="81" t="str">
        <f t="shared" si="1"/>
        <v/>
      </c>
      <c r="H49" s="80"/>
      <c r="I49" s="81" t="str">
        <f t="shared" si="2"/>
        <v/>
      </c>
      <c r="J49" s="80"/>
      <c r="K49" s="81" t="str">
        <f t="shared" si="3"/>
        <v/>
      </c>
      <c r="L49" s="80"/>
      <c r="M49" s="81" t="str">
        <f t="shared" si="4"/>
        <v/>
      </c>
      <c r="N49" s="80"/>
      <c r="O49" s="81" t="str">
        <f t="shared" si="5"/>
        <v/>
      </c>
      <c r="P49" s="80"/>
      <c r="Q49" s="81" t="str">
        <f t="shared" si="6"/>
        <v/>
      </c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98" t="str">
        <f>IF(OR(DSHS!F46="",PROPER(DSHS!F46)="Kinh"),"","x")</f>
        <v/>
      </c>
      <c r="AL49" s="86" t="str">
        <f>IF(DSHS!G46="","","x")</f>
        <v/>
      </c>
      <c r="AM49" s="77"/>
      <c r="AN49" s="77"/>
      <c r="AO49" s="77"/>
      <c r="AP49" s="77"/>
      <c r="AQ49" s="77"/>
    </row>
    <row r="50" spans="1:43" ht="18.75" x14ac:dyDescent="0.25">
      <c r="A50" s="78" t="str">
        <f>IF(DSHS!A47="","",DSHS!A47)</f>
        <v/>
      </c>
      <c r="B50" s="78" t="str">
        <f>IF(DSHS!B47="","",PROPER(DSHS!B47))</f>
        <v/>
      </c>
      <c r="C50" s="94" t="str">
        <f>IF(DSHS!C47="","",DSHS!C47)</f>
        <v/>
      </c>
      <c r="D50" s="79" t="str">
        <f>IF(DSHS!D47="","","X")</f>
        <v/>
      </c>
      <c r="E50" s="81" t="str">
        <f t="shared" si="0"/>
        <v/>
      </c>
      <c r="F50" s="80"/>
      <c r="G50" s="81" t="str">
        <f t="shared" si="1"/>
        <v/>
      </c>
      <c r="H50" s="80"/>
      <c r="I50" s="81" t="str">
        <f t="shared" si="2"/>
        <v/>
      </c>
      <c r="J50" s="80"/>
      <c r="K50" s="81" t="str">
        <f t="shared" si="3"/>
        <v/>
      </c>
      <c r="L50" s="80"/>
      <c r="M50" s="81" t="str">
        <f t="shared" si="4"/>
        <v/>
      </c>
      <c r="N50" s="80"/>
      <c r="O50" s="81" t="str">
        <f t="shared" si="5"/>
        <v/>
      </c>
      <c r="P50" s="80"/>
      <c r="Q50" s="81" t="str">
        <f t="shared" si="6"/>
        <v/>
      </c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98" t="str">
        <f>IF(OR(DSHS!F47="",PROPER(DSHS!F47)="Kinh"),"","x")</f>
        <v/>
      </c>
      <c r="AL50" s="86" t="str">
        <f>IF(DSHS!G47="","","x")</f>
        <v/>
      </c>
      <c r="AM50" s="77"/>
      <c r="AN50" s="77"/>
      <c r="AO50" s="77"/>
      <c r="AP50" s="77"/>
      <c r="AQ50" s="77"/>
    </row>
    <row r="51" spans="1:43" ht="18.75" x14ac:dyDescent="0.25">
      <c r="A51" s="78" t="str">
        <f>IF(DSHS!A48="","",DSHS!A48)</f>
        <v/>
      </c>
      <c r="B51" s="78" t="str">
        <f>IF(DSHS!B48="","",PROPER(DSHS!B48))</f>
        <v/>
      </c>
      <c r="C51" s="94" t="str">
        <f>IF(DSHS!C48="","",DSHS!C48)</f>
        <v/>
      </c>
      <c r="D51" s="79" t="str">
        <f>IF(DSHS!D48="","","X")</f>
        <v/>
      </c>
      <c r="E51" s="81" t="str">
        <f t="shared" si="0"/>
        <v/>
      </c>
      <c r="F51" s="80"/>
      <c r="G51" s="81" t="str">
        <f t="shared" si="1"/>
        <v/>
      </c>
      <c r="H51" s="80"/>
      <c r="I51" s="81" t="str">
        <f t="shared" si="2"/>
        <v/>
      </c>
      <c r="J51" s="80"/>
      <c r="K51" s="81" t="str">
        <f t="shared" si="3"/>
        <v/>
      </c>
      <c r="L51" s="80"/>
      <c r="M51" s="81" t="str">
        <f t="shared" si="4"/>
        <v/>
      </c>
      <c r="N51" s="80"/>
      <c r="O51" s="81" t="str">
        <f t="shared" si="5"/>
        <v/>
      </c>
      <c r="P51" s="80"/>
      <c r="Q51" s="81" t="str">
        <f t="shared" si="6"/>
        <v/>
      </c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98" t="str">
        <f>IF(OR(DSHS!F48="",PROPER(DSHS!F48)="Kinh"),"","x")</f>
        <v/>
      </c>
      <c r="AL51" s="86" t="str">
        <f>IF(DSHS!G48="","","x")</f>
        <v/>
      </c>
      <c r="AM51" s="77"/>
      <c r="AN51" s="77"/>
      <c r="AO51" s="77"/>
      <c r="AP51" s="77"/>
      <c r="AQ51" s="77"/>
    </row>
    <row r="52" spans="1:43" ht="18.75" x14ac:dyDescent="0.25">
      <c r="A52" s="78" t="str">
        <f>IF(DSHS!A49="","",DSHS!A49)</f>
        <v/>
      </c>
      <c r="B52" s="78" t="str">
        <f>IF(DSHS!B49="","",PROPER(DSHS!B49))</f>
        <v/>
      </c>
      <c r="C52" s="94" t="str">
        <f>IF(DSHS!C49="","",DSHS!C49)</f>
        <v/>
      </c>
      <c r="D52" s="79" t="str">
        <f>IF(DSHS!D49="","","X")</f>
        <v/>
      </c>
      <c r="E52" s="81" t="str">
        <f t="shared" si="0"/>
        <v/>
      </c>
      <c r="F52" s="80"/>
      <c r="G52" s="81" t="str">
        <f t="shared" si="1"/>
        <v/>
      </c>
      <c r="H52" s="80"/>
      <c r="I52" s="81" t="str">
        <f t="shared" si="2"/>
        <v/>
      </c>
      <c r="J52" s="80"/>
      <c r="K52" s="81" t="str">
        <f t="shared" si="3"/>
        <v/>
      </c>
      <c r="L52" s="80"/>
      <c r="M52" s="81" t="str">
        <f t="shared" si="4"/>
        <v/>
      </c>
      <c r="N52" s="80"/>
      <c r="O52" s="81" t="str">
        <f t="shared" si="5"/>
        <v/>
      </c>
      <c r="P52" s="80"/>
      <c r="Q52" s="81" t="str">
        <f t="shared" si="6"/>
        <v/>
      </c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98" t="str">
        <f>IF(OR(DSHS!F49="",PROPER(DSHS!F49)="Kinh"),"","x")</f>
        <v/>
      </c>
      <c r="AL52" s="86" t="str">
        <f>IF(DSHS!G49="","","x")</f>
        <v/>
      </c>
      <c r="AM52" s="77"/>
      <c r="AN52" s="77"/>
      <c r="AO52" s="77"/>
      <c r="AP52" s="77"/>
      <c r="AQ52" s="77"/>
    </row>
    <row r="53" spans="1:43" ht="18.75" x14ac:dyDescent="0.25">
      <c r="A53" s="78" t="str">
        <f>IF(DSHS!A50="","",DSHS!A50)</f>
        <v/>
      </c>
      <c r="B53" s="78" t="str">
        <f>IF(DSHS!B50="","",PROPER(DSHS!B50))</f>
        <v/>
      </c>
      <c r="C53" s="94" t="str">
        <f>IF(DSHS!C50="","",DSHS!C50)</f>
        <v/>
      </c>
      <c r="D53" s="79" t="str">
        <f>IF(DSHS!D50="","","X")</f>
        <v/>
      </c>
      <c r="E53" s="81" t="str">
        <f t="shared" si="0"/>
        <v/>
      </c>
      <c r="F53" s="80"/>
      <c r="G53" s="81" t="str">
        <f t="shared" si="1"/>
        <v/>
      </c>
      <c r="H53" s="80"/>
      <c r="I53" s="81" t="str">
        <f t="shared" si="2"/>
        <v/>
      </c>
      <c r="J53" s="80"/>
      <c r="K53" s="81" t="str">
        <f t="shared" si="3"/>
        <v/>
      </c>
      <c r="L53" s="80"/>
      <c r="M53" s="81" t="str">
        <f t="shared" si="4"/>
        <v/>
      </c>
      <c r="N53" s="80"/>
      <c r="O53" s="81" t="str">
        <f t="shared" si="5"/>
        <v/>
      </c>
      <c r="P53" s="80"/>
      <c r="Q53" s="81" t="str">
        <f t="shared" si="6"/>
        <v/>
      </c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98" t="str">
        <f>IF(OR(DSHS!F50="",PROPER(DSHS!F50)="Kinh"),"","x")</f>
        <v/>
      </c>
      <c r="AL53" s="86" t="str">
        <f>IF(DSHS!G50="","","x")</f>
        <v/>
      </c>
      <c r="AM53" s="77"/>
      <c r="AN53" s="77"/>
      <c r="AO53" s="77"/>
      <c r="AP53" s="77"/>
      <c r="AQ53" s="77"/>
    </row>
    <row r="54" spans="1:43" ht="18.75" x14ac:dyDescent="0.25">
      <c r="A54" s="78" t="str">
        <f>IF(DSHS!A51="","",DSHS!A51)</f>
        <v/>
      </c>
      <c r="B54" s="78" t="str">
        <f>IF(DSHS!B51="","",PROPER(DSHS!B51))</f>
        <v/>
      </c>
      <c r="C54" s="94" t="str">
        <f>IF(DSHS!C51="","",DSHS!C51)</f>
        <v/>
      </c>
      <c r="D54" s="79" t="str">
        <f>IF(DSHS!D51="","","X")</f>
        <v/>
      </c>
      <c r="E54" s="81" t="str">
        <f t="shared" si="0"/>
        <v/>
      </c>
      <c r="F54" s="80"/>
      <c r="G54" s="81" t="str">
        <f t="shared" si="1"/>
        <v/>
      </c>
      <c r="H54" s="80"/>
      <c r="I54" s="81" t="str">
        <f t="shared" si="2"/>
        <v/>
      </c>
      <c r="J54" s="80"/>
      <c r="K54" s="81" t="str">
        <f t="shared" si="3"/>
        <v/>
      </c>
      <c r="L54" s="80"/>
      <c r="M54" s="81" t="str">
        <f t="shared" si="4"/>
        <v/>
      </c>
      <c r="N54" s="80"/>
      <c r="O54" s="81" t="str">
        <f t="shared" si="5"/>
        <v/>
      </c>
      <c r="P54" s="80"/>
      <c r="Q54" s="81" t="str">
        <f t="shared" si="6"/>
        <v/>
      </c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98" t="str">
        <f>IF(OR(DSHS!F51="",PROPER(DSHS!F51)="Kinh"),"","x")</f>
        <v/>
      </c>
      <c r="AL54" s="86" t="str">
        <f>IF(DSHS!G51="","","x")</f>
        <v/>
      </c>
      <c r="AM54" s="77"/>
      <c r="AN54" s="77"/>
      <c r="AO54" s="77"/>
      <c r="AP54" s="77"/>
      <c r="AQ54" s="77"/>
    </row>
    <row r="55" spans="1:43" ht="18.75" x14ac:dyDescent="0.25">
      <c r="A55" s="78" t="str">
        <f>IF(DSHS!A52="","",DSHS!A52)</f>
        <v/>
      </c>
      <c r="B55" s="78" t="str">
        <f>IF(DSHS!B52="","",PROPER(DSHS!B52))</f>
        <v/>
      </c>
      <c r="C55" s="94" t="str">
        <f>IF(DSHS!C52="","",DSHS!C52)</f>
        <v/>
      </c>
      <c r="D55" s="79" t="str">
        <f>IF(DSHS!D52="","","X")</f>
        <v/>
      </c>
      <c r="E55" s="81" t="str">
        <f t="shared" si="0"/>
        <v/>
      </c>
      <c r="F55" s="80"/>
      <c r="G55" s="81" t="str">
        <f t="shared" si="1"/>
        <v/>
      </c>
      <c r="H55" s="80"/>
      <c r="I55" s="81" t="str">
        <f t="shared" si="2"/>
        <v/>
      </c>
      <c r="J55" s="80"/>
      <c r="K55" s="81" t="str">
        <f t="shared" si="3"/>
        <v/>
      </c>
      <c r="L55" s="80"/>
      <c r="M55" s="81" t="str">
        <f t="shared" si="4"/>
        <v/>
      </c>
      <c r="N55" s="80"/>
      <c r="O55" s="81" t="str">
        <f t="shared" si="5"/>
        <v/>
      </c>
      <c r="P55" s="80"/>
      <c r="Q55" s="81" t="str">
        <f t="shared" si="6"/>
        <v/>
      </c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98" t="str">
        <f>IF(OR(DSHS!F52="",PROPER(DSHS!F52)="Kinh"),"","x")</f>
        <v/>
      </c>
      <c r="AL55" s="86" t="str">
        <f>IF(DSHS!G52="","","x")</f>
        <v/>
      </c>
      <c r="AM55" s="77"/>
      <c r="AN55" s="77"/>
      <c r="AO55" s="77"/>
      <c r="AP55" s="77"/>
      <c r="AQ55" s="77"/>
    </row>
    <row r="56" spans="1:43" ht="18.75" x14ac:dyDescent="0.25">
      <c r="A56" s="78" t="str">
        <f>IF(DSHS!A53="","",DSHS!A53)</f>
        <v/>
      </c>
      <c r="B56" s="78" t="str">
        <f>IF(DSHS!B53="","",PROPER(DSHS!B53))</f>
        <v/>
      </c>
      <c r="C56" s="94" t="str">
        <f>IF(DSHS!C53="","",DSHS!C53)</f>
        <v/>
      </c>
      <c r="D56" s="79" t="str">
        <f>IF(DSHS!D53="","","X")</f>
        <v/>
      </c>
      <c r="E56" s="81" t="str">
        <f t="shared" si="0"/>
        <v/>
      </c>
      <c r="F56" s="80"/>
      <c r="G56" s="81" t="str">
        <f t="shared" si="1"/>
        <v/>
      </c>
      <c r="H56" s="80"/>
      <c r="I56" s="81" t="str">
        <f t="shared" si="2"/>
        <v/>
      </c>
      <c r="J56" s="80"/>
      <c r="K56" s="81" t="str">
        <f t="shared" si="3"/>
        <v/>
      </c>
      <c r="L56" s="80"/>
      <c r="M56" s="81" t="str">
        <f t="shared" si="4"/>
        <v/>
      </c>
      <c r="N56" s="80"/>
      <c r="O56" s="81" t="str">
        <f t="shared" si="5"/>
        <v/>
      </c>
      <c r="P56" s="80"/>
      <c r="Q56" s="81" t="str">
        <f t="shared" si="6"/>
        <v/>
      </c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98" t="str">
        <f>IF(OR(DSHS!F53="",PROPER(DSHS!F53)="Kinh"),"","x")</f>
        <v/>
      </c>
      <c r="AL56" s="86" t="str">
        <f>IF(DSHS!G53="","","x")</f>
        <v/>
      </c>
      <c r="AM56" s="77"/>
      <c r="AN56" s="77"/>
      <c r="AO56" s="77"/>
      <c r="AP56" s="77"/>
      <c r="AQ56" s="77"/>
    </row>
    <row r="57" spans="1:43" ht="18.75" x14ac:dyDescent="0.25">
      <c r="A57" s="78" t="str">
        <f>IF(DSHS!A54="","",DSHS!A54)</f>
        <v/>
      </c>
      <c r="B57" s="78" t="str">
        <f>IF(DSHS!B54="","",PROPER(DSHS!B54))</f>
        <v/>
      </c>
      <c r="C57" s="94" t="str">
        <f>IF(DSHS!C54="","",DSHS!C54)</f>
        <v/>
      </c>
      <c r="D57" s="79" t="str">
        <f>IF(DSHS!D54="","","X")</f>
        <v/>
      </c>
      <c r="E57" s="81" t="str">
        <f t="shared" si="0"/>
        <v/>
      </c>
      <c r="F57" s="80"/>
      <c r="G57" s="81" t="str">
        <f t="shared" si="1"/>
        <v/>
      </c>
      <c r="H57" s="80"/>
      <c r="I57" s="81" t="str">
        <f t="shared" si="2"/>
        <v/>
      </c>
      <c r="J57" s="80"/>
      <c r="K57" s="81" t="str">
        <f t="shared" si="3"/>
        <v/>
      </c>
      <c r="L57" s="80"/>
      <c r="M57" s="81" t="str">
        <f t="shared" si="4"/>
        <v/>
      </c>
      <c r="N57" s="80"/>
      <c r="O57" s="81" t="str">
        <f t="shared" si="5"/>
        <v/>
      </c>
      <c r="P57" s="80"/>
      <c r="Q57" s="81" t="str">
        <f t="shared" si="6"/>
        <v/>
      </c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98" t="str">
        <f>IF(OR(DSHS!F54="",PROPER(DSHS!F54)="Kinh"),"","x")</f>
        <v/>
      </c>
      <c r="AL57" s="86" t="str">
        <f>IF(DSHS!G54="","","x")</f>
        <v/>
      </c>
      <c r="AM57" s="77"/>
      <c r="AN57" s="77"/>
      <c r="AO57" s="77"/>
      <c r="AP57" s="77"/>
      <c r="AQ57" s="77"/>
    </row>
    <row r="58" spans="1:43" ht="18.75" x14ac:dyDescent="0.25">
      <c r="A58" s="78" t="str">
        <f>IF(DSHS!A55="","",DSHS!A55)</f>
        <v/>
      </c>
      <c r="B58" s="78" t="str">
        <f>IF(DSHS!B55="","",PROPER(DSHS!B55))</f>
        <v/>
      </c>
      <c r="C58" s="94" t="str">
        <f>IF(DSHS!C55="","",DSHS!C55)</f>
        <v/>
      </c>
      <c r="D58" s="79" t="str">
        <f>IF(DSHS!D55="","","X")</f>
        <v/>
      </c>
      <c r="E58" s="81" t="str">
        <f t="shared" si="0"/>
        <v/>
      </c>
      <c r="F58" s="80"/>
      <c r="G58" s="81" t="str">
        <f t="shared" si="1"/>
        <v/>
      </c>
      <c r="H58" s="80"/>
      <c r="I58" s="81" t="str">
        <f t="shared" si="2"/>
        <v/>
      </c>
      <c r="J58" s="80"/>
      <c r="K58" s="81" t="str">
        <f t="shared" si="3"/>
        <v/>
      </c>
      <c r="L58" s="80"/>
      <c r="M58" s="81" t="str">
        <f t="shared" si="4"/>
        <v/>
      </c>
      <c r="N58" s="80"/>
      <c r="O58" s="81" t="str">
        <f t="shared" si="5"/>
        <v/>
      </c>
      <c r="P58" s="80"/>
      <c r="Q58" s="81" t="str">
        <f t="shared" si="6"/>
        <v/>
      </c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98" t="str">
        <f>IF(OR(DSHS!F55="",PROPER(DSHS!F55)="Kinh"),"","x")</f>
        <v/>
      </c>
      <c r="AL58" s="86" t="str">
        <f>IF(DSHS!G55="","","x")</f>
        <v/>
      </c>
      <c r="AM58" s="77"/>
      <c r="AN58" s="77"/>
      <c r="AO58" s="77"/>
      <c r="AP58" s="77"/>
      <c r="AQ58" s="77"/>
    </row>
    <row r="59" spans="1:43" ht="18.75" x14ac:dyDescent="0.25">
      <c r="A59" s="78" t="str">
        <f>IF(DSHS!A56="","",DSHS!A56)</f>
        <v/>
      </c>
      <c r="B59" s="78" t="str">
        <f>IF(DSHS!B56="","",PROPER(DSHS!B56))</f>
        <v/>
      </c>
      <c r="C59" s="94" t="str">
        <f>IF(DSHS!C56="","",DSHS!C56)</f>
        <v/>
      </c>
      <c r="D59" s="79" t="str">
        <f>IF(DSHS!D56="","","X")</f>
        <v/>
      </c>
      <c r="E59" s="81" t="str">
        <f t="shared" si="0"/>
        <v/>
      </c>
      <c r="F59" s="80"/>
      <c r="G59" s="81" t="str">
        <f t="shared" si="1"/>
        <v/>
      </c>
      <c r="H59" s="80"/>
      <c r="I59" s="81" t="str">
        <f t="shared" si="2"/>
        <v/>
      </c>
      <c r="J59" s="80"/>
      <c r="K59" s="81" t="str">
        <f t="shared" si="3"/>
        <v/>
      </c>
      <c r="L59" s="80"/>
      <c r="M59" s="81" t="str">
        <f t="shared" si="4"/>
        <v/>
      </c>
      <c r="N59" s="80"/>
      <c r="O59" s="81" t="str">
        <f t="shared" si="5"/>
        <v/>
      </c>
      <c r="P59" s="80"/>
      <c r="Q59" s="81" t="str">
        <f t="shared" si="6"/>
        <v/>
      </c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98" t="str">
        <f>IF(OR(DSHS!F56="",PROPER(DSHS!F56)="Kinh"),"","x")</f>
        <v/>
      </c>
      <c r="AL59" s="86" t="str">
        <f>IF(DSHS!G56="","","x")</f>
        <v/>
      </c>
      <c r="AM59" s="77"/>
      <c r="AN59" s="77"/>
      <c r="AO59" s="77"/>
      <c r="AP59" s="77"/>
      <c r="AQ59" s="77"/>
    </row>
    <row r="60" spans="1:43" ht="18.75" x14ac:dyDescent="0.25">
      <c r="A60" s="78" t="str">
        <f>IF(DSHS!A57="","",DSHS!A57)</f>
        <v/>
      </c>
      <c r="B60" s="78" t="str">
        <f>IF(DSHS!B57="","",PROPER(DSHS!B57))</f>
        <v/>
      </c>
      <c r="C60" s="94" t="str">
        <f>IF(DSHS!C57="","",DSHS!C57)</f>
        <v/>
      </c>
      <c r="D60" s="79" t="str">
        <f>IF(DSHS!D57="","","X")</f>
        <v/>
      </c>
      <c r="E60" s="81" t="str">
        <f t="shared" si="0"/>
        <v/>
      </c>
      <c r="F60" s="80"/>
      <c r="G60" s="81" t="str">
        <f t="shared" si="1"/>
        <v/>
      </c>
      <c r="H60" s="80"/>
      <c r="I60" s="81" t="str">
        <f t="shared" si="2"/>
        <v/>
      </c>
      <c r="J60" s="80"/>
      <c r="K60" s="81" t="str">
        <f t="shared" si="3"/>
        <v/>
      </c>
      <c r="L60" s="80"/>
      <c r="M60" s="81" t="str">
        <f t="shared" si="4"/>
        <v/>
      </c>
      <c r="N60" s="80"/>
      <c r="O60" s="81" t="str">
        <f t="shared" si="5"/>
        <v/>
      </c>
      <c r="P60" s="80"/>
      <c r="Q60" s="81" t="str">
        <f t="shared" si="6"/>
        <v/>
      </c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98" t="str">
        <f>IF(OR(DSHS!F57="",PROPER(DSHS!F57)="Kinh"),"","x")</f>
        <v/>
      </c>
      <c r="AL60" s="86" t="str">
        <f>IF(DSHS!G57="","","x")</f>
        <v/>
      </c>
      <c r="AM60" s="77"/>
      <c r="AN60" s="77"/>
      <c r="AO60" s="77"/>
      <c r="AP60" s="77"/>
      <c r="AQ60" s="77"/>
    </row>
    <row r="61" spans="1:43" ht="18.75" x14ac:dyDescent="0.25">
      <c r="A61" s="78" t="str">
        <f>IF(DSHS!A58="","",DSHS!A58)</f>
        <v/>
      </c>
      <c r="B61" s="78" t="str">
        <f>IF(DSHS!B58="","",PROPER(DSHS!B58))</f>
        <v/>
      </c>
      <c r="C61" s="94" t="str">
        <f>IF(DSHS!C58="","",DSHS!C58)</f>
        <v/>
      </c>
      <c r="D61" s="79" t="str">
        <f>IF(DSHS!D58="","","X")</f>
        <v/>
      </c>
      <c r="E61" s="81" t="str">
        <f t="shared" si="0"/>
        <v/>
      </c>
      <c r="F61" s="80"/>
      <c r="G61" s="81" t="str">
        <f t="shared" si="1"/>
        <v/>
      </c>
      <c r="H61" s="80"/>
      <c r="I61" s="81" t="str">
        <f t="shared" si="2"/>
        <v/>
      </c>
      <c r="J61" s="80"/>
      <c r="K61" s="81" t="str">
        <f t="shared" si="3"/>
        <v/>
      </c>
      <c r="L61" s="80"/>
      <c r="M61" s="81" t="str">
        <f t="shared" si="4"/>
        <v/>
      </c>
      <c r="N61" s="80"/>
      <c r="O61" s="81" t="str">
        <f t="shared" si="5"/>
        <v/>
      </c>
      <c r="P61" s="80"/>
      <c r="Q61" s="81" t="str">
        <f t="shared" si="6"/>
        <v/>
      </c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98" t="str">
        <f>IF(OR(DSHS!F58="",PROPER(DSHS!F58)="Kinh"),"","x")</f>
        <v/>
      </c>
      <c r="AL61" s="86" t="str">
        <f>IF(DSHS!G58="","","x")</f>
        <v/>
      </c>
      <c r="AM61" s="77"/>
      <c r="AN61" s="77"/>
      <c r="AO61" s="77"/>
      <c r="AP61" s="77"/>
      <c r="AQ61" s="77"/>
    </row>
    <row r="62" spans="1:43" ht="18.75" x14ac:dyDescent="0.25">
      <c r="A62" s="78" t="str">
        <f>IF(DSHS!A59="","",DSHS!A59)</f>
        <v/>
      </c>
      <c r="B62" s="78" t="str">
        <f>IF(DSHS!B59="","",PROPER(DSHS!B59))</f>
        <v/>
      </c>
      <c r="C62" s="94" t="str">
        <f>IF(DSHS!C59="","",DSHS!C59)</f>
        <v/>
      </c>
      <c r="D62" s="79" t="str">
        <f>IF(DSHS!D59="","","X")</f>
        <v/>
      </c>
      <c r="E62" s="81" t="str">
        <f t="shared" si="0"/>
        <v/>
      </c>
      <c r="F62" s="80"/>
      <c r="G62" s="81" t="str">
        <f t="shared" si="1"/>
        <v/>
      </c>
      <c r="H62" s="80"/>
      <c r="I62" s="81" t="str">
        <f t="shared" si="2"/>
        <v/>
      </c>
      <c r="J62" s="80"/>
      <c r="K62" s="81" t="str">
        <f t="shared" si="3"/>
        <v/>
      </c>
      <c r="L62" s="80"/>
      <c r="M62" s="81" t="str">
        <f t="shared" si="4"/>
        <v/>
      </c>
      <c r="N62" s="80"/>
      <c r="O62" s="81" t="str">
        <f t="shared" si="5"/>
        <v/>
      </c>
      <c r="P62" s="80"/>
      <c r="Q62" s="81" t="str">
        <f t="shared" si="6"/>
        <v/>
      </c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98" t="str">
        <f>IF(OR(DSHS!F59="",PROPER(DSHS!F59)="Kinh"),"","x")</f>
        <v/>
      </c>
      <c r="AL62" s="86" t="str">
        <f>IF(DSHS!G59="","","x")</f>
        <v/>
      </c>
      <c r="AM62" s="77"/>
      <c r="AN62" s="77"/>
      <c r="AO62" s="77"/>
      <c r="AP62" s="77"/>
      <c r="AQ62" s="77"/>
    </row>
    <row r="63" spans="1:43" ht="18.75" x14ac:dyDescent="0.25">
      <c r="A63" s="78" t="str">
        <f>IF(DSHS!A60="","",DSHS!A60)</f>
        <v/>
      </c>
      <c r="B63" s="78" t="str">
        <f>IF(DSHS!B60="","",PROPER(DSHS!B60))</f>
        <v/>
      </c>
      <c r="C63" s="94" t="str">
        <f>IF(DSHS!C60="","",DSHS!C60)</f>
        <v/>
      </c>
      <c r="D63" s="79" t="str">
        <f>IF(DSHS!D60="","","X")</f>
        <v/>
      </c>
      <c r="E63" s="81" t="str">
        <f t="shared" si="0"/>
        <v/>
      </c>
      <c r="F63" s="80"/>
      <c r="G63" s="81" t="str">
        <f t="shared" si="1"/>
        <v/>
      </c>
      <c r="H63" s="80"/>
      <c r="I63" s="81" t="str">
        <f t="shared" si="2"/>
        <v/>
      </c>
      <c r="J63" s="80"/>
      <c r="K63" s="81" t="str">
        <f t="shared" si="3"/>
        <v/>
      </c>
      <c r="L63" s="80"/>
      <c r="M63" s="81" t="str">
        <f t="shared" si="4"/>
        <v/>
      </c>
      <c r="N63" s="80"/>
      <c r="O63" s="81" t="str">
        <f t="shared" si="5"/>
        <v/>
      </c>
      <c r="P63" s="80"/>
      <c r="Q63" s="81" t="str">
        <f t="shared" si="6"/>
        <v/>
      </c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98" t="str">
        <f>IF(OR(DSHS!F60="",PROPER(DSHS!F60)="Kinh"),"","x")</f>
        <v/>
      </c>
      <c r="AL63" s="86" t="str">
        <f>IF(DSHS!G60="","","x")</f>
        <v/>
      </c>
      <c r="AM63" s="77"/>
      <c r="AN63" s="77"/>
      <c r="AO63" s="77"/>
      <c r="AP63" s="77"/>
      <c r="AQ63" s="77"/>
    </row>
    <row r="64" spans="1:43" ht="18.75" x14ac:dyDescent="0.25">
      <c r="A64" s="78" t="str">
        <f>IF(DSHS!A61="","",DSHS!A61)</f>
        <v/>
      </c>
      <c r="B64" s="78" t="str">
        <f>IF(DSHS!B61="","",PROPER(DSHS!B61))</f>
        <v/>
      </c>
      <c r="C64" s="94" t="str">
        <f>IF(DSHS!C61="","",DSHS!C61)</f>
        <v/>
      </c>
      <c r="D64" s="79" t="str">
        <f>IF(DSHS!D61="","","X")</f>
        <v/>
      </c>
      <c r="E64" s="81" t="str">
        <f t="shared" si="0"/>
        <v/>
      </c>
      <c r="F64" s="80"/>
      <c r="G64" s="81" t="str">
        <f t="shared" si="1"/>
        <v/>
      </c>
      <c r="H64" s="80"/>
      <c r="I64" s="81" t="str">
        <f t="shared" si="2"/>
        <v/>
      </c>
      <c r="J64" s="80"/>
      <c r="K64" s="81" t="str">
        <f t="shared" si="3"/>
        <v/>
      </c>
      <c r="L64" s="80"/>
      <c r="M64" s="81" t="str">
        <f t="shared" si="4"/>
        <v/>
      </c>
      <c r="N64" s="80"/>
      <c r="O64" s="81" t="str">
        <f t="shared" si="5"/>
        <v/>
      </c>
      <c r="P64" s="80"/>
      <c r="Q64" s="81" t="str">
        <f t="shared" si="6"/>
        <v/>
      </c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98" t="str">
        <f>IF(OR(DSHS!F61="",PROPER(DSHS!F61)="Kinh"),"","x")</f>
        <v/>
      </c>
      <c r="AL64" s="86" t="str">
        <f>IF(DSHS!G61="","","x")</f>
        <v/>
      </c>
      <c r="AM64" s="77"/>
      <c r="AN64" s="77"/>
      <c r="AO64" s="77"/>
      <c r="AP64" s="77"/>
      <c r="AQ64" s="77"/>
    </row>
    <row r="65" spans="1:43" ht="18.75" x14ac:dyDescent="0.25">
      <c r="A65" s="85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98" t="str">
        <f>IF(OR(DSHS!F62="",PROPER(DSHS!F62)="Kinh"),"","x")</f>
        <v/>
      </c>
      <c r="AL65" s="86" t="str">
        <f>IF(DSHS!G62="","","x")</f>
        <v/>
      </c>
      <c r="AM65" s="77"/>
      <c r="AN65" s="77"/>
      <c r="AO65" s="77"/>
      <c r="AP65" s="77"/>
      <c r="AQ65" s="77"/>
    </row>
    <row r="66" spans="1:43" ht="18.75" x14ac:dyDescent="0.25">
      <c r="A66" s="85"/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98" t="str">
        <f>IF(OR(DSHS!F63="",PROPER(DSHS!F63)="Kinh"),"","x")</f>
        <v/>
      </c>
      <c r="AL66" s="86" t="str">
        <f>IF(DSHS!G63="","","x")</f>
        <v/>
      </c>
      <c r="AM66" s="77"/>
      <c r="AN66" s="77"/>
      <c r="AO66" s="77"/>
      <c r="AP66" s="77"/>
      <c r="AQ66" s="77"/>
    </row>
    <row r="67" spans="1:43" ht="18.75" x14ac:dyDescent="0.25">
      <c r="A67" s="85"/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7"/>
      <c r="AG67" s="77"/>
      <c r="AH67" s="77"/>
      <c r="AI67" s="77"/>
      <c r="AJ67" s="77"/>
      <c r="AK67" s="98" t="str">
        <f>IF(OR(DSHS!F64="",PROPER(DSHS!F64)="Kinh"),"","x")</f>
        <v/>
      </c>
      <c r="AL67" s="86" t="str">
        <f>IF(DSHS!G64="","","x")</f>
        <v/>
      </c>
      <c r="AM67" s="77"/>
      <c r="AN67" s="77"/>
      <c r="AO67" s="77"/>
      <c r="AP67" s="77"/>
      <c r="AQ67" s="77"/>
    </row>
    <row r="68" spans="1:43" ht="18.75" x14ac:dyDescent="0.25">
      <c r="A68" s="85"/>
      <c r="B68" s="89"/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7"/>
      <c r="AG68" s="77"/>
      <c r="AH68" s="77"/>
      <c r="AI68" s="77"/>
      <c r="AJ68" s="77"/>
      <c r="AK68" s="98" t="str">
        <f>IF(OR(DSHS!F65="",PROPER(DSHS!F65)="Kinh"),"","x")</f>
        <v/>
      </c>
      <c r="AL68" s="86" t="str">
        <f>IF(DSHS!G65="","","x")</f>
        <v/>
      </c>
      <c r="AM68" s="77"/>
      <c r="AN68" s="77"/>
      <c r="AO68" s="77"/>
      <c r="AP68" s="77"/>
      <c r="AQ68" s="77"/>
    </row>
    <row r="69" spans="1:43" ht="18.75" x14ac:dyDescent="0.25">
      <c r="A69" s="85"/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98" t="str">
        <f>IF(OR(DSHS!F66="",PROPER(DSHS!F66)="Kinh"),"","x")</f>
        <v/>
      </c>
      <c r="AL69" s="86" t="str">
        <f>IF(DSHS!G66="","","x")</f>
        <v/>
      </c>
      <c r="AM69" s="77"/>
      <c r="AN69" s="77"/>
      <c r="AO69" s="77"/>
      <c r="AP69" s="77"/>
      <c r="AQ69" s="77"/>
    </row>
    <row r="70" spans="1:43" ht="18.75" x14ac:dyDescent="0.25">
      <c r="A70" s="85"/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7"/>
      <c r="AG70" s="77"/>
      <c r="AH70" s="77"/>
      <c r="AI70" s="77"/>
      <c r="AJ70" s="77"/>
      <c r="AK70" s="98" t="str">
        <f>IF(OR(DSHS!F67="",PROPER(DSHS!F67)="Kinh"),"","x")</f>
        <v/>
      </c>
      <c r="AL70" s="86" t="str">
        <f>IF(DSHS!G67="","","x")</f>
        <v/>
      </c>
      <c r="AM70" s="77"/>
      <c r="AN70" s="77"/>
      <c r="AO70" s="77"/>
      <c r="AP70" s="77"/>
      <c r="AQ70" s="77"/>
    </row>
    <row r="71" spans="1:43" ht="18.75" x14ac:dyDescent="0.25">
      <c r="A71" s="85"/>
      <c r="B71" s="89"/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98" t="str">
        <f>IF(OR(DSHS!F68="",PROPER(DSHS!F68)="Kinh"),"","x")</f>
        <v/>
      </c>
      <c r="AL71" s="86" t="str">
        <f>IF(DSHS!G68="","","x")</f>
        <v/>
      </c>
      <c r="AM71" s="77"/>
      <c r="AN71" s="77"/>
      <c r="AO71" s="77"/>
      <c r="AP71" s="77"/>
      <c r="AQ71" s="77"/>
    </row>
    <row r="72" spans="1:43" ht="16.5" x14ac:dyDescent="0.25">
      <c r="A72" s="85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86"/>
      <c r="AL72" s="86"/>
      <c r="AM72" s="77"/>
      <c r="AN72" s="77"/>
      <c r="AO72" s="77"/>
      <c r="AP72" s="77"/>
      <c r="AQ72" s="77"/>
    </row>
    <row r="73" spans="1:43" ht="16.5" x14ac:dyDescent="0.25">
      <c r="A73" s="85"/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7"/>
      <c r="AG73" s="77"/>
      <c r="AH73" s="77"/>
      <c r="AI73" s="77"/>
      <c r="AJ73" s="77"/>
      <c r="AK73" s="86"/>
      <c r="AL73" s="86"/>
      <c r="AM73" s="77"/>
      <c r="AN73" s="77"/>
      <c r="AO73" s="77"/>
      <c r="AP73" s="77"/>
      <c r="AQ73" s="77"/>
    </row>
    <row r="74" spans="1:43" ht="16.5" x14ac:dyDescent="0.25">
      <c r="A74" s="85"/>
      <c r="B74" s="89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86"/>
      <c r="AL74" s="86"/>
      <c r="AM74" s="77"/>
      <c r="AN74" s="77"/>
      <c r="AO74" s="77"/>
      <c r="AP74" s="77"/>
      <c r="AQ74" s="77"/>
    </row>
    <row r="75" spans="1:43" ht="16.5" x14ac:dyDescent="0.25">
      <c r="A75" s="85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86"/>
      <c r="AL75" s="86"/>
      <c r="AM75" s="77"/>
      <c r="AN75" s="77"/>
      <c r="AO75" s="77"/>
      <c r="AP75" s="77"/>
      <c r="AQ75" s="77"/>
    </row>
    <row r="76" spans="1:43" ht="16.5" x14ac:dyDescent="0.25">
      <c r="A76" s="85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86"/>
      <c r="AL76" s="86"/>
      <c r="AM76" s="77"/>
      <c r="AN76" s="77"/>
      <c r="AO76" s="77"/>
      <c r="AP76" s="77"/>
      <c r="AQ76" s="77"/>
    </row>
    <row r="77" spans="1:43" ht="16.5" x14ac:dyDescent="0.25">
      <c r="A77" s="85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86"/>
      <c r="AL77" s="86"/>
      <c r="AM77" s="77"/>
      <c r="AN77" s="77"/>
      <c r="AO77" s="77"/>
      <c r="AP77" s="77"/>
      <c r="AQ77" s="77"/>
    </row>
    <row r="78" spans="1:43" ht="16.5" x14ac:dyDescent="0.25">
      <c r="A78" s="85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7"/>
      <c r="AG78" s="77"/>
      <c r="AH78" s="77"/>
      <c r="AI78" s="77"/>
      <c r="AJ78" s="77"/>
      <c r="AK78" s="86"/>
      <c r="AL78" s="86"/>
      <c r="AM78" s="77"/>
      <c r="AN78" s="77"/>
      <c r="AO78" s="77"/>
      <c r="AP78" s="77"/>
      <c r="AQ78" s="77"/>
    </row>
    <row r="79" spans="1:43" ht="16.5" x14ac:dyDescent="0.25">
      <c r="A79" s="85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86"/>
      <c r="AL79" s="86"/>
      <c r="AM79" s="77"/>
      <c r="AN79" s="77"/>
      <c r="AO79" s="77"/>
      <c r="AP79" s="77"/>
      <c r="AQ79" s="77"/>
    </row>
    <row r="80" spans="1:43" x14ac:dyDescent="0.25">
      <c r="A80" s="45"/>
      <c r="B80" s="45"/>
    </row>
    <row r="81" spans="1:2" x14ac:dyDescent="0.25">
      <c r="A81" s="45"/>
      <c r="B81" s="45"/>
    </row>
    <row r="82" spans="1:2" x14ac:dyDescent="0.25">
      <c r="A82" s="45"/>
      <c r="B82" s="45"/>
    </row>
    <row r="83" spans="1:2" x14ac:dyDescent="0.25">
      <c r="A83" s="45"/>
      <c r="B83" s="45"/>
    </row>
    <row r="84" spans="1:2" x14ac:dyDescent="0.25">
      <c r="A84" s="45"/>
      <c r="B84" s="45"/>
    </row>
    <row r="85" spans="1:2" x14ac:dyDescent="0.25">
      <c r="B85" s="45"/>
    </row>
    <row r="86" spans="1:2" x14ac:dyDescent="0.25">
      <c r="B86" s="45"/>
    </row>
    <row r="87" spans="1:2" x14ac:dyDescent="0.25">
      <c r="B87" s="45"/>
    </row>
    <row r="88" spans="1:2" x14ac:dyDescent="0.25">
      <c r="B88" s="45"/>
    </row>
    <row r="89" spans="1:2" x14ac:dyDescent="0.25">
      <c r="B89" s="45"/>
    </row>
    <row r="90" spans="1:2" x14ac:dyDescent="0.25">
      <c r="B90" s="45"/>
    </row>
    <row r="91" spans="1:2" x14ac:dyDescent="0.25">
      <c r="B91" s="45"/>
    </row>
    <row r="92" spans="1:2" x14ac:dyDescent="0.25">
      <c r="B92" s="45"/>
    </row>
    <row r="93" spans="1:2" x14ac:dyDescent="0.25">
      <c r="B93" s="45"/>
    </row>
    <row r="94" spans="1:2" x14ac:dyDescent="0.25">
      <c r="B94" s="45"/>
    </row>
    <row r="95" spans="1:2" x14ac:dyDescent="0.25">
      <c r="B95" s="45"/>
    </row>
    <row r="96" spans="1:2" x14ac:dyDescent="0.25">
      <c r="B96" s="45"/>
    </row>
  </sheetData>
  <sheetProtection formatCells="0" formatColumns="0" formatRows="0" insertRows="0" deleteRows="0"/>
  <customSheetViews>
    <customSheetView guid="{E120D591-C666-49A5-ABBD-CC3A0C0EC2D7}" hiddenColumns="1">
      <pane xSplit="1" ySplit="4" topLeftCell="B5" activePane="bottomRight" state="frozen"/>
      <selection pane="bottomRight" activeCell="B5" sqref="B5"/>
      <pageMargins left="0.39370078740157483" right="0.39370078740157483" top="0.19685039370078741" bottom="0.19685039370078741" header="0.31496062992125984" footer="0.31496062992125984"/>
      <printOptions horizontalCentered="1"/>
      <pageSetup paperSize="9" scale="70" orientation="landscape" r:id="rId1"/>
      <headerFooter>
        <oddFooter>&amp;Rtr &amp;P</oddFooter>
      </headerFooter>
    </customSheetView>
  </customSheetViews>
  <mergeCells count="26">
    <mergeCell ref="AD3:AD4"/>
    <mergeCell ref="AE2:AF3"/>
    <mergeCell ref="AG2:AG4"/>
    <mergeCell ref="AH2:AH4"/>
    <mergeCell ref="X3:X4"/>
    <mergeCell ref="Y3:Y4"/>
    <mergeCell ref="Z3:Z4"/>
    <mergeCell ref="AA3:AA4"/>
    <mergeCell ref="AB3:AB4"/>
    <mergeCell ref="AC3:AC4"/>
    <mergeCell ref="Q3:R3"/>
    <mergeCell ref="A1:AI1"/>
    <mergeCell ref="A2:A4"/>
    <mergeCell ref="B2:B4"/>
    <mergeCell ref="C2:C4"/>
    <mergeCell ref="D2:D4"/>
    <mergeCell ref="E2:W2"/>
    <mergeCell ref="X2:Z2"/>
    <mergeCell ref="AA2:AD2"/>
    <mergeCell ref="AI2:AI4"/>
    <mergeCell ref="E3:F3"/>
    <mergeCell ref="G3:H3"/>
    <mergeCell ref="I3:J3"/>
    <mergeCell ref="K3:L3"/>
    <mergeCell ref="M3:N3"/>
    <mergeCell ref="O3:P3"/>
  </mergeCells>
  <printOptions horizontalCentered="1"/>
  <pageMargins left="0.39370078740157483" right="0.39370078740157483" top="0.19685039370078741" bottom="0.19685039370078741" header="0.31496062992125984" footer="0.31496062992125984"/>
  <pageSetup paperSize="9" scale="70" orientation="landscape" r:id="rId2"/>
  <headerFooter>
    <oddFooter>&amp;Rtr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55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2.75" x14ac:dyDescent="0.2"/>
  <cols>
    <col min="1" max="1" width="10.75" style="32" customWidth="1"/>
    <col min="2" max="2" width="12.375" style="32" bestFit="1" customWidth="1"/>
    <col min="3" max="14" width="4.5" style="32" customWidth="1"/>
    <col min="15" max="16" width="9" style="32"/>
    <col min="17" max="17" width="0" style="32" hidden="1" customWidth="1"/>
    <col min="18" max="256" width="9" style="32"/>
    <col min="257" max="257" width="10.75" style="32" customWidth="1"/>
    <col min="258" max="258" width="12.375" style="32" bestFit="1" customWidth="1"/>
    <col min="259" max="270" width="4.5" style="32" customWidth="1"/>
    <col min="271" max="512" width="9" style="32"/>
    <col min="513" max="513" width="10.75" style="32" customWidth="1"/>
    <col min="514" max="514" width="12.375" style="32" bestFit="1" customWidth="1"/>
    <col min="515" max="526" width="4.5" style="32" customWidth="1"/>
    <col min="527" max="768" width="9" style="32"/>
    <col min="769" max="769" width="10.75" style="32" customWidth="1"/>
    <col min="770" max="770" width="12.375" style="32" bestFit="1" customWidth="1"/>
    <col min="771" max="782" width="4.5" style="32" customWidth="1"/>
    <col min="783" max="1024" width="9" style="32"/>
    <col min="1025" max="1025" width="10.75" style="32" customWidth="1"/>
    <col min="1026" max="1026" width="12.375" style="32" bestFit="1" customWidth="1"/>
    <col min="1027" max="1038" width="4.5" style="32" customWidth="1"/>
    <col min="1039" max="1280" width="9" style="32"/>
    <col min="1281" max="1281" width="10.75" style="32" customWidth="1"/>
    <col min="1282" max="1282" width="12.375" style="32" bestFit="1" customWidth="1"/>
    <col min="1283" max="1294" width="4.5" style="32" customWidth="1"/>
    <col min="1295" max="1536" width="9" style="32"/>
    <col min="1537" max="1537" width="10.75" style="32" customWidth="1"/>
    <col min="1538" max="1538" width="12.375" style="32" bestFit="1" customWidth="1"/>
    <col min="1539" max="1550" width="4.5" style="32" customWidth="1"/>
    <col min="1551" max="1792" width="9" style="32"/>
    <col min="1793" max="1793" width="10.75" style="32" customWidth="1"/>
    <col min="1794" max="1794" width="12.375" style="32" bestFit="1" customWidth="1"/>
    <col min="1795" max="1806" width="4.5" style="32" customWidth="1"/>
    <col min="1807" max="2048" width="9" style="32"/>
    <col min="2049" max="2049" width="10.75" style="32" customWidth="1"/>
    <col min="2050" max="2050" width="12.375" style="32" bestFit="1" customWidth="1"/>
    <col min="2051" max="2062" width="4.5" style="32" customWidth="1"/>
    <col min="2063" max="2304" width="9" style="32"/>
    <col min="2305" max="2305" width="10.75" style="32" customWidth="1"/>
    <col min="2306" max="2306" width="12.375" style="32" bestFit="1" customWidth="1"/>
    <col min="2307" max="2318" width="4.5" style="32" customWidth="1"/>
    <col min="2319" max="2560" width="9" style="32"/>
    <col min="2561" max="2561" width="10.75" style="32" customWidth="1"/>
    <col min="2562" max="2562" width="12.375" style="32" bestFit="1" customWidth="1"/>
    <col min="2563" max="2574" width="4.5" style="32" customWidth="1"/>
    <col min="2575" max="2816" width="9" style="32"/>
    <col min="2817" max="2817" width="10.75" style="32" customWidth="1"/>
    <col min="2818" max="2818" width="12.375" style="32" bestFit="1" customWidth="1"/>
    <col min="2819" max="2830" width="4.5" style="32" customWidth="1"/>
    <col min="2831" max="3072" width="9" style="32"/>
    <col min="3073" max="3073" width="10.75" style="32" customWidth="1"/>
    <col min="3074" max="3074" width="12.375" style="32" bestFit="1" customWidth="1"/>
    <col min="3075" max="3086" width="4.5" style="32" customWidth="1"/>
    <col min="3087" max="3328" width="9" style="32"/>
    <col min="3329" max="3329" width="10.75" style="32" customWidth="1"/>
    <col min="3330" max="3330" width="12.375" style="32" bestFit="1" customWidth="1"/>
    <col min="3331" max="3342" width="4.5" style="32" customWidth="1"/>
    <col min="3343" max="3584" width="9" style="32"/>
    <col min="3585" max="3585" width="10.75" style="32" customWidth="1"/>
    <col min="3586" max="3586" width="12.375" style="32" bestFit="1" customWidth="1"/>
    <col min="3587" max="3598" width="4.5" style="32" customWidth="1"/>
    <col min="3599" max="3840" width="9" style="32"/>
    <col min="3841" max="3841" width="10.75" style="32" customWidth="1"/>
    <col min="3842" max="3842" width="12.375" style="32" bestFit="1" customWidth="1"/>
    <col min="3843" max="3854" width="4.5" style="32" customWidth="1"/>
    <col min="3855" max="4096" width="9" style="32"/>
    <col min="4097" max="4097" width="10.75" style="32" customWidth="1"/>
    <col min="4098" max="4098" width="12.375" style="32" bestFit="1" customWidth="1"/>
    <col min="4099" max="4110" width="4.5" style="32" customWidth="1"/>
    <col min="4111" max="4352" width="9" style="32"/>
    <col min="4353" max="4353" width="10.75" style="32" customWidth="1"/>
    <col min="4354" max="4354" width="12.375" style="32" bestFit="1" customWidth="1"/>
    <col min="4355" max="4366" width="4.5" style="32" customWidth="1"/>
    <col min="4367" max="4608" width="9" style="32"/>
    <col min="4609" max="4609" width="10.75" style="32" customWidth="1"/>
    <col min="4610" max="4610" width="12.375" style="32" bestFit="1" customWidth="1"/>
    <col min="4611" max="4622" width="4.5" style="32" customWidth="1"/>
    <col min="4623" max="4864" width="9" style="32"/>
    <col min="4865" max="4865" width="10.75" style="32" customWidth="1"/>
    <col min="4866" max="4866" width="12.375" style="32" bestFit="1" customWidth="1"/>
    <col min="4867" max="4878" width="4.5" style="32" customWidth="1"/>
    <col min="4879" max="5120" width="9" style="32"/>
    <col min="5121" max="5121" width="10.75" style="32" customWidth="1"/>
    <col min="5122" max="5122" width="12.375" style="32" bestFit="1" customWidth="1"/>
    <col min="5123" max="5134" width="4.5" style="32" customWidth="1"/>
    <col min="5135" max="5376" width="9" style="32"/>
    <col min="5377" max="5377" width="10.75" style="32" customWidth="1"/>
    <col min="5378" max="5378" width="12.375" style="32" bestFit="1" customWidth="1"/>
    <col min="5379" max="5390" width="4.5" style="32" customWidth="1"/>
    <col min="5391" max="5632" width="9" style="32"/>
    <col min="5633" max="5633" width="10.75" style="32" customWidth="1"/>
    <col min="5634" max="5634" width="12.375" style="32" bestFit="1" customWidth="1"/>
    <col min="5635" max="5646" width="4.5" style="32" customWidth="1"/>
    <col min="5647" max="5888" width="9" style="32"/>
    <col min="5889" max="5889" width="10.75" style="32" customWidth="1"/>
    <col min="5890" max="5890" width="12.375" style="32" bestFit="1" customWidth="1"/>
    <col min="5891" max="5902" width="4.5" style="32" customWidth="1"/>
    <col min="5903" max="6144" width="9" style="32"/>
    <col min="6145" max="6145" width="10.75" style="32" customWidth="1"/>
    <col min="6146" max="6146" width="12.375" style="32" bestFit="1" customWidth="1"/>
    <col min="6147" max="6158" width="4.5" style="32" customWidth="1"/>
    <col min="6159" max="6400" width="9" style="32"/>
    <col min="6401" max="6401" width="10.75" style="32" customWidth="1"/>
    <col min="6402" max="6402" width="12.375" style="32" bestFit="1" customWidth="1"/>
    <col min="6403" max="6414" width="4.5" style="32" customWidth="1"/>
    <col min="6415" max="6656" width="9" style="32"/>
    <col min="6657" max="6657" width="10.75" style="32" customWidth="1"/>
    <col min="6658" max="6658" width="12.375" style="32" bestFit="1" customWidth="1"/>
    <col min="6659" max="6670" width="4.5" style="32" customWidth="1"/>
    <col min="6671" max="6912" width="9" style="32"/>
    <col min="6913" max="6913" width="10.75" style="32" customWidth="1"/>
    <col min="6914" max="6914" width="12.375" style="32" bestFit="1" customWidth="1"/>
    <col min="6915" max="6926" width="4.5" style="32" customWidth="1"/>
    <col min="6927" max="7168" width="9" style="32"/>
    <col min="7169" max="7169" width="10.75" style="32" customWidth="1"/>
    <col min="7170" max="7170" width="12.375" style="32" bestFit="1" customWidth="1"/>
    <col min="7171" max="7182" width="4.5" style="32" customWidth="1"/>
    <col min="7183" max="7424" width="9" style="32"/>
    <col min="7425" max="7425" width="10.75" style="32" customWidth="1"/>
    <col min="7426" max="7426" width="12.375" style="32" bestFit="1" customWidth="1"/>
    <col min="7427" max="7438" width="4.5" style="32" customWidth="1"/>
    <col min="7439" max="7680" width="9" style="32"/>
    <col min="7681" max="7681" width="10.75" style="32" customWidth="1"/>
    <col min="7682" max="7682" width="12.375" style="32" bestFit="1" customWidth="1"/>
    <col min="7683" max="7694" width="4.5" style="32" customWidth="1"/>
    <col min="7695" max="7936" width="9" style="32"/>
    <col min="7937" max="7937" width="10.75" style="32" customWidth="1"/>
    <col min="7938" max="7938" width="12.375" style="32" bestFit="1" customWidth="1"/>
    <col min="7939" max="7950" width="4.5" style="32" customWidth="1"/>
    <col min="7951" max="8192" width="9" style="32"/>
    <col min="8193" max="8193" width="10.75" style="32" customWidth="1"/>
    <col min="8194" max="8194" width="12.375" style="32" bestFit="1" customWidth="1"/>
    <col min="8195" max="8206" width="4.5" style="32" customWidth="1"/>
    <col min="8207" max="8448" width="9" style="32"/>
    <col min="8449" max="8449" width="10.75" style="32" customWidth="1"/>
    <col min="8450" max="8450" width="12.375" style="32" bestFit="1" customWidth="1"/>
    <col min="8451" max="8462" width="4.5" style="32" customWidth="1"/>
    <col min="8463" max="8704" width="9" style="32"/>
    <col min="8705" max="8705" width="10.75" style="32" customWidth="1"/>
    <col min="8706" max="8706" width="12.375" style="32" bestFit="1" customWidth="1"/>
    <col min="8707" max="8718" width="4.5" style="32" customWidth="1"/>
    <col min="8719" max="8960" width="9" style="32"/>
    <col min="8961" max="8961" width="10.75" style="32" customWidth="1"/>
    <col min="8962" max="8962" width="12.375" style="32" bestFit="1" customWidth="1"/>
    <col min="8963" max="8974" width="4.5" style="32" customWidth="1"/>
    <col min="8975" max="9216" width="9" style="32"/>
    <col min="9217" max="9217" width="10.75" style="32" customWidth="1"/>
    <col min="9218" max="9218" width="12.375" style="32" bestFit="1" customWidth="1"/>
    <col min="9219" max="9230" width="4.5" style="32" customWidth="1"/>
    <col min="9231" max="9472" width="9" style="32"/>
    <col min="9473" max="9473" width="10.75" style="32" customWidth="1"/>
    <col min="9474" max="9474" width="12.375" style="32" bestFit="1" customWidth="1"/>
    <col min="9475" max="9486" width="4.5" style="32" customWidth="1"/>
    <col min="9487" max="9728" width="9" style="32"/>
    <col min="9729" max="9729" width="10.75" style="32" customWidth="1"/>
    <col min="9730" max="9730" width="12.375" style="32" bestFit="1" customWidth="1"/>
    <col min="9731" max="9742" width="4.5" style="32" customWidth="1"/>
    <col min="9743" max="9984" width="9" style="32"/>
    <col min="9985" max="9985" width="10.75" style="32" customWidth="1"/>
    <col min="9986" max="9986" width="12.375" style="32" bestFit="1" customWidth="1"/>
    <col min="9987" max="9998" width="4.5" style="32" customWidth="1"/>
    <col min="9999" max="10240" width="9" style="32"/>
    <col min="10241" max="10241" width="10.75" style="32" customWidth="1"/>
    <col min="10242" max="10242" width="12.375" style="32" bestFit="1" customWidth="1"/>
    <col min="10243" max="10254" width="4.5" style="32" customWidth="1"/>
    <col min="10255" max="10496" width="9" style="32"/>
    <col min="10497" max="10497" width="10.75" style="32" customWidth="1"/>
    <col min="10498" max="10498" width="12.375" style="32" bestFit="1" customWidth="1"/>
    <col min="10499" max="10510" width="4.5" style="32" customWidth="1"/>
    <col min="10511" max="10752" width="9" style="32"/>
    <col min="10753" max="10753" width="10.75" style="32" customWidth="1"/>
    <col min="10754" max="10754" width="12.375" style="32" bestFit="1" customWidth="1"/>
    <col min="10755" max="10766" width="4.5" style="32" customWidth="1"/>
    <col min="10767" max="11008" width="9" style="32"/>
    <col min="11009" max="11009" width="10.75" style="32" customWidth="1"/>
    <col min="11010" max="11010" width="12.375" style="32" bestFit="1" customWidth="1"/>
    <col min="11011" max="11022" width="4.5" style="32" customWidth="1"/>
    <col min="11023" max="11264" width="9" style="32"/>
    <col min="11265" max="11265" width="10.75" style="32" customWidth="1"/>
    <col min="11266" max="11266" width="12.375" style="32" bestFit="1" customWidth="1"/>
    <col min="11267" max="11278" width="4.5" style="32" customWidth="1"/>
    <col min="11279" max="11520" width="9" style="32"/>
    <col min="11521" max="11521" width="10.75" style="32" customWidth="1"/>
    <col min="11522" max="11522" width="12.375" style="32" bestFit="1" customWidth="1"/>
    <col min="11523" max="11534" width="4.5" style="32" customWidth="1"/>
    <col min="11535" max="11776" width="9" style="32"/>
    <col min="11777" max="11777" width="10.75" style="32" customWidth="1"/>
    <col min="11778" max="11778" width="12.375" style="32" bestFit="1" customWidth="1"/>
    <col min="11779" max="11790" width="4.5" style="32" customWidth="1"/>
    <col min="11791" max="12032" width="9" style="32"/>
    <col min="12033" max="12033" width="10.75" style="32" customWidth="1"/>
    <col min="12034" max="12034" width="12.375" style="32" bestFit="1" customWidth="1"/>
    <col min="12035" max="12046" width="4.5" style="32" customWidth="1"/>
    <col min="12047" max="12288" width="9" style="32"/>
    <col min="12289" max="12289" width="10.75" style="32" customWidth="1"/>
    <col min="12290" max="12290" width="12.375" style="32" bestFit="1" customWidth="1"/>
    <col min="12291" max="12302" width="4.5" style="32" customWidth="1"/>
    <col min="12303" max="12544" width="9" style="32"/>
    <col min="12545" max="12545" width="10.75" style="32" customWidth="1"/>
    <col min="12546" max="12546" width="12.375" style="32" bestFit="1" customWidth="1"/>
    <col min="12547" max="12558" width="4.5" style="32" customWidth="1"/>
    <col min="12559" max="12800" width="9" style="32"/>
    <col min="12801" max="12801" width="10.75" style="32" customWidth="1"/>
    <col min="12802" max="12802" width="12.375" style="32" bestFit="1" customWidth="1"/>
    <col min="12803" max="12814" width="4.5" style="32" customWidth="1"/>
    <col min="12815" max="13056" width="9" style="32"/>
    <col min="13057" max="13057" width="10.75" style="32" customWidth="1"/>
    <col min="13058" max="13058" width="12.375" style="32" bestFit="1" customWidth="1"/>
    <col min="13059" max="13070" width="4.5" style="32" customWidth="1"/>
    <col min="13071" max="13312" width="9" style="32"/>
    <col min="13313" max="13313" width="10.75" style="32" customWidth="1"/>
    <col min="13314" max="13314" width="12.375" style="32" bestFit="1" customWidth="1"/>
    <col min="13315" max="13326" width="4.5" style="32" customWidth="1"/>
    <col min="13327" max="13568" width="9" style="32"/>
    <col min="13569" max="13569" width="10.75" style="32" customWidth="1"/>
    <col min="13570" max="13570" width="12.375" style="32" bestFit="1" customWidth="1"/>
    <col min="13571" max="13582" width="4.5" style="32" customWidth="1"/>
    <col min="13583" max="13824" width="9" style="32"/>
    <col min="13825" max="13825" width="10.75" style="32" customWidth="1"/>
    <col min="13826" max="13826" width="12.375" style="32" bestFit="1" customWidth="1"/>
    <col min="13827" max="13838" width="4.5" style="32" customWidth="1"/>
    <col min="13839" max="14080" width="9" style="32"/>
    <col min="14081" max="14081" width="10.75" style="32" customWidth="1"/>
    <col min="14082" max="14082" width="12.375" style="32" bestFit="1" customWidth="1"/>
    <col min="14083" max="14094" width="4.5" style="32" customWidth="1"/>
    <col min="14095" max="14336" width="9" style="32"/>
    <col min="14337" max="14337" width="10.75" style="32" customWidth="1"/>
    <col min="14338" max="14338" width="12.375" style="32" bestFit="1" customWidth="1"/>
    <col min="14339" max="14350" width="4.5" style="32" customWidth="1"/>
    <col min="14351" max="14592" width="9" style="32"/>
    <col min="14593" max="14593" width="10.75" style="32" customWidth="1"/>
    <col min="14594" max="14594" width="12.375" style="32" bestFit="1" customWidth="1"/>
    <col min="14595" max="14606" width="4.5" style="32" customWidth="1"/>
    <col min="14607" max="14848" width="9" style="32"/>
    <col min="14849" max="14849" width="10.75" style="32" customWidth="1"/>
    <col min="14850" max="14850" width="12.375" style="32" bestFit="1" customWidth="1"/>
    <col min="14851" max="14862" width="4.5" style="32" customWidth="1"/>
    <col min="14863" max="15104" width="9" style="32"/>
    <col min="15105" max="15105" width="10.75" style="32" customWidth="1"/>
    <col min="15106" max="15106" width="12.375" style="32" bestFit="1" customWidth="1"/>
    <col min="15107" max="15118" width="4.5" style="32" customWidth="1"/>
    <col min="15119" max="15360" width="9" style="32"/>
    <col min="15361" max="15361" width="10.75" style="32" customWidth="1"/>
    <col min="15362" max="15362" width="12.375" style="32" bestFit="1" customWidth="1"/>
    <col min="15363" max="15374" width="4.5" style="32" customWidth="1"/>
    <col min="15375" max="15616" width="9" style="32"/>
    <col min="15617" max="15617" width="10.75" style="32" customWidth="1"/>
    <col min="15618" max="15618" width="12.375" style="32" bestFit="1" customWidth="1"/>
    <col min="15619" max="15630" width="4.5" style="32" customWidth="1"/>
    <col min="15631" max="15872" width="9" style="32"/>
    <col min="15873" max="15873" width="10.75" style="32" customWidth="1"/>
    <col min="15874" max="15874" width="12.375" style="32" bestFit="1" customWidth="1"/>
    <col min="15875" max="15886" width="4.5" style="32" customWidth="1"/>
    <col min="15887" max="16128" width="9" style="32"/>
    <col min="16129" max="16129" width="10.75" style="32" customWidth="1"/>
    <col min="16130" max="16130" width="12.375" style="32" bestFit="1" customWidth="1"/>
    <col min="16131" max="16142" width="4.5" style="32" customWidth="1"/>
    <col min="16143" max="16384" width="9" style="32"/>
  </cols>
  <sheetData>
    <row r="4" spans="1:17" s="31" customFormat="1" ht="18" x14ac:dyDescent="0.25">
      <c r="A4" s="30" t="s">
        <v>75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7" ht="13.5" thickBot="1" x14ac:dyDescent="0.25"/>
    <row r="6" spans="1:17" ht="39" customHeight="1" thickTop="1" x14ac:dyDescent="0.2">
      <c r="A6" s="33" t="s">
        <v>47</v>
      </c>
      <c r="B6" s="34" t="s">
        <v>48</v>
      </c>
      <c r="C6" s="128" t="s">
        <v>49</v>
      </c>
      <c r="D6" s="130"/>
      <c r="E6" s="128" t="s">
        <v>50</v>
      </c>
      <c r="F6" s="130"/>
      <c r="G6" s="128" t="s">
        <v>71</v>
      </c>
      <c r="H6" s="130"/>
      <c r="I6" s="128" t="s">
        <v>52</v>
      </c>
      <c r="J6" s="130"/>
      <c r="K6" s="128" t="s">
        <v>53</v>
      </c>
      <c r="L6" s="130"/>
      <c r="M6" s="128" t="s">
        <v>54</v>
      </c>
      <c r="N6" s="129"/>
    </row>
    <row r="7" spans="1:17" ht="38.25" customHeight="1" thickBot="1" x14ac:dyDescent="0.25">
      <c r="A7" s="35" t="s">
        <v>55</v>
      </c>
      <c r="B7" s="68">
        <f>Q8</f>
        <v>0</v>
      </c>
      <c r="C7" s="36" t="s">
        <v>56</v>
      </c>
      <c r="D7" s="36" t="s">
        <v>57</v>
      </c>
      <c r="E7" s="36" t="s">
        <v>56</v>
      </c>
      <c r="F7" s="36" t="s">
        <v>57</v>
      </c>
      <c r="G7" s="36" t="s">
        <v>56</v>
      </c>
      <c r="H7" s="36" t="s">
        <v>57</v>
      </c>
      <c r="I7" s="36" t="s">
        <v>56</v>
      </c>
      <c r="J7" s="36" t="s">
        <v>57</v>
      </c>
      <c r="K7" s="36" t="s">
        <v>56</v>
      </c>
      <c r="L7" s="36" t="s">
        <v>57</v>
      </c>
      <c r="M7" s="36" t="s">
        <v>56</v>
      </c>
      <c r="N7" s="37" t="s">
        <v>57</v>
      </c>
    </row>
    <row r="8" spans="1:17" ht="19.5" thickTop="1" x14ac:dyDescent="0.3">
      <c r="A8" s="124" t="s">
        <v>58</v>
      </c>
      <c r="B8" s="38" t="s">
        <v>59</v>
      </c>
      <c r="C8" s="58" t="str">
        <f>IF($B$7=0,"",COUNTIFS('CUOI NAM (K4,5)'!$F$5:$F$64,"=10"))</f>
        <v/>
      </c>
      <c r="D8" s="59" t="str">
        <f>IF($B$7=0,"",ROUND(C8/$B$7*100,1))</f>
        <v/>
      </c>
      <c r="E8" s="58" t="str">
        <f>IF($B$7=0,"",COUNTIFS('CUOI NAM (K4,5)'!$H$5:$H$64,"=10"))</f>
        <v/>
      </c>
      <c r="F8" s="59" t="str">
        <f>IF($B$7=0,"",ROUND(E8/$B$7*100,1))</f>
        <v/>
      </c>
      <c r="G8" s="58" t="str">
        <f>IF($B$7=0,"",COUNTIFS('CUOI NAM (K4,5)'!$J$5:$J$64,"=10"))</f>
        <v/>
      </c>
      <c r="H8" s="59" t="str">
        <f>IF($B$7=0,"",ROUND(G8/$B$7*100,1))</f>
        <v/>
      </c>
      <c r="I8" s="58" t="str">
        <f>IF($B$7=0,"",COUNTIFS('CUOI NAM (K4,5)'!$L$5:$L$64,"=10"))</f>
        <v/>
      </c>
      <c r="J8" s="59" t="str">
        <f>IF($B$7=0,"",ROUND(I8/$B$7*100,1))</f>
        <v/>
      </c>
      <c r="K8" s="58" t="str">
        <f>IF($B$7=0,"",COUNTIFS('CUOI NAM (K4,5)'!$N$5:$N$64,"=10"))</f>
        <v/>
      </c>
      <c r="L8" s="59" t="str">
        <f>IF($B$7=0,"",ROUND(K8/$B$7*100,1))</f>
        <v/>
      </c>
      <c r="M8" s="58" t="str">
        <f>IF($B$7=0,"",COUNTIFS('CUOI NAM (K4,5)'!$P$5:$P$64,"=10"))</f>
        <v/>
      </c>
      <c r="N8" s="59" t="str">
        <f>IF($B$7=0,"",ROUND(M8/$B$7*100,1))</f>
        <v/>
      </c>
      <c r="Q8" s="139">
        <f>IF(COUNTA('CUOI NAM (K4,5)'!$F$5:$F$64)=COUNTA('CUOI NAM (K4,5)'!$H$5:$H$64),COUNTA('CUOI NAM (K4,5)'!$H$5:$H$64),IF(COUNTA('CUOI NAM (K4,5)'!$F$5:$F$64)&gt;COUNTA('CUOI NAM (K4,5)'!$H$5:$H$64),COUNTA('CUOI NAM (K4,5)'!$F$5:$F$64),COUNTA('CUOI NAM (K4,5)'!$H$5:$H$64)))</f>
        <v>0</v>
      </c>
    </row>
    <row r="9" spans="1:17" ht="15.75" x14ac:dyDescent="0.2">
      <c r="A9" s="125"/>
      <c r="B9" s="39" t="s">
        <v>60</v>
      </c>
      <c r="C9" s="61" t="str">
        <f>IF($B$7=0,"",COUNTIFS('CUOI NAM (K4,5)'!$F$5:$F$64,"=10",'CUOI NAM (K4,5)'!$D$5:$D$64,"x"))</f>
        <v/>
      </c>
      <c r="D9" s="59" t="str">
        <f t="shared" ref="D9:F42" si="0">IF($B$7=0,"",ROUND(C9/$B$7*100,1))</f>
        <v/>
      </c>
      <c r="E9" s="61" t="str">
        <f>IF($B$7=0,"",COUNTIFS('CUOI NAM (K4,5)'!$H$5:$H$64,"=10",'CUOI NAM (K4,5)'!$D$5:$D$64,"x"))</f>
        <v/>
      </c>
      <c r="F9" s="59" t="str">
        <f t="shared" si="0"/>
        <v/>
      </c>
      <c r="G9" s="61" t="str">
        <f>IF($B$7=0,"",COUNTIFS('CUOI NAM (K4,5)'!$J$5:$J$64,"=10",'CUOI NAM (K4,5)'!$D$5:$D$64,"x"))</f>
        <v/>
      </c>
      <c r="H9" s="59" t="str">
        <f t="shared" ref="H9:H12" si="1">IF($B$7=0,"",ROUND(G9/$B$7*100,1))</f>
        <v/>
      </c>
      <c r="I9" s="61" t="str">
        <f>IF($B$7=0,"",COUNTIFS('CUOI NAM (K4,5)'!$L$5:$L$64,"=10",'CUOI NAM (K4,5)'!$D$5:$D$64,"x"))</f>
        <v/>
      </c>
      <c r="J9" s="59" t="str">
        <f t="shared" ref="J9:J12" si="2">IF($B$7=0,"",ROUND(I9/$B$7*100,1))</f>
        <v/>
      </c>
      <c r="K9" s="61" t="str">
        <f>IF($B$7=0,"",COUNTIFS('CUOI NAM (K4,5)'!$N$5:$N$64,"=10",'CUOI NAM (K4,5)'!$D$5:$D$64,"x"))</f>
        <v/>
      </c>
      <c r="L9" s="59" t="str">
        <f t="shared" ref="L9:L12" si="3">IF($B$7=0,"",ROUND(K9/$B$7*100,1))</f>
        <v/>
      </c>
      <c r="M9" s="61" t="str">
        <f>IF($B$7=0,"",COUNTIFS('CUOI NAM (K4,5)'!$P$5:$P$64,"=10",'CUOI NAM (K4,5)'!$D$5:$D$64,"x"))</f>
        <v/>
      </c>
      <c r="N9" s="59" t="str">
        <f t="shared" ref="N9:N12" si="4">IF($B$7=0,"",ROUND(M9/$B$7*100,1))</f>
        <v/>
      </c>
    </row>
    <row r="10" spans="1:17" ht="15.75" x14ac:dyDescent="0.2">
      <c r="A10" s="125"/>
      <c r="B10" s="39" t="s">
        <v>61</v>
      </c>
      <c r="C10" s="61" t="str">
        <f>IF($B$7=0,"",COUNTIFS('CUOI NAM (K4,5)'!$F$5:$F$64,"=10",'CUOI NAM (K4,5)'!$AK$5:$AK$64,"x"))</f>
        <v/>
      </c>
      <c r="D10" s="59" t="str">
        <f t="shared" si="0"/>
        <v/>
      </c>
      <c r="E10" s="61" t="str">
        <f>IF($B$7=0,"",COUNTIFS('CUOI NAM (K4,5)'!$H$5:$H$64,"=10",'CUOI NAM (K4,5)'!$AK$5:$AK$64,"x"))</f>
        <v/>
      </c>
      <c r="F10" s="59" t="str">
        <f t="shared" si="0"/>
        <v/>
      </c>
      <c r="G10" s="61" t="str">
        <f>IF($B$7=0,"",COUNTIFS('CUOI NAM (K4,5)'!$J$5:$J$64,"=10",'CUOI NAM (K4,5)'!$AK$5:$AK$64,"x"))</f>
        <v/>
      </c>
      <c r="H10" s="59" t="str">
        <f t="shared" si="1"/>
        <v/>
      </c>
      <c r="I10" s="61" t="str">
        <f>IF($B$7=0,"",COUNTIFS('CUOI NAM (K4,5)'!$L$5:$L$64,"=10",'CUOI NAM (K4,5)'!$AK$5:$AK$64,"x"))</f>
        <v/>
      </c>
      <c r="J10" s="59" t="str">
        <f t="shared" si="2"/>
        <v/>
      </c>
      <c r="K10" s="61" t="str">
        <f>IF($B$7=0,"",COUNTIFS('CUOI NAM (K4,5)'!$N$5:$N$64,"=10",'CUOI NAM (K4,5)'!$AK$5:$AK$64,"x"))</f>
        <v/>
      </c>
      <c r="L10" s="59" t="str">
        <f t="shared" si="3"/>
        <v/>
      </c>
      <c r="M10" s="61" t="str">
        <f>IF($B$7=0,"",COUNTIFS('CUOI NAM (K4,5)'!$P$5:$P$64,"=10",'CUOI NAM (K4,5)'!$AK$5:$AK$64,"x"))</f>
        <v/>
      </c>
      <c r="N10" s="59" t="str">
        <f t="shared" si="4"/>
        <v/>
      </c>
    </row>
    <row r="11" spans="1:17" ht="15.75" x14ac:dyDescent="0.2">
      <c r="A11" s="125"/>
      <c r="B11" s="39" t="s">
        <v>62</v>
      </c>
      <c r="C11" s="61" t="str">
        <f>IF($B$7=0,"",COUNTIFS('CUOI NAM (K4,5)'!$F$5:$F$64,"=10",'CUOI NAM (K4,5)'!$D$5:$D$64,"x",'CUOI NAM (K4,5)'!$AK$5:$AK$64,"x"))</f>
        <v/>
      </c>
      <c r="D11" s="59" t="str">
        <f t="shared" si="0"/>
        <v/>
      </c>
      <c r="E11" s="61" t="str">
        <f>IF($B$7=0,"",COUNTIFS('CUOI NAM (K4,5)'!$H$5:$H$64,"=10",'CUOI NAM (K4,5)'!$D$5:$D$64,"x",'CUOI NAM (K4,5)'!$AK$5:$AK$64,"x"))</f>
        <v/>
      </c>
      <c r="F11" s="59" t="str">
        <f t="shared" si="0"/>
        <v/>
      </c>
      <c r="G11" s="61" t="str">
        <f>IF($B$7=0,"",COUNTIFS('CUOI NAM (K4,5)'!$J$5:$J$64,"=10",'CUOI NAM (K4,5)'!$D$5:$D$64,"x",'CUOI NAM (K4,5)'!$AK$5:$AK$64,"x"))</f>
        <v/>
      </c>
      <c r="H11" s="59" t="str">
        <f t="shared" si="1"/>
        <v/>
      </c>
      <c r="I11" s="61" t="str">
        <f>IF($B$7=0,"",COUNTIFS('CUOI NAM (K4,5)'!$L$5:$L$64,"=10",'CUOI NAM (K4,5)'!$D$5:$D$64,"x",'CUOI NAM (K4,5)'!$AK$5:$AK$64,"x"))</f>
        <v/>
      </c>
      <c r="J11" s="59" t="str">
        <f t="shared" si="2"/>
        <v/>
      </c>
      <c r="K11" s="61" t="str">
        <f>IF($B$7=0,"",COUNTIFS('CUOI NAM (K4,5)'!$N$5:$N$64,"=10",'CUOI NAM (K4,5)'!$D$5:$D$64,"x",'CUOI NAM (K4,5)'!$AK$5:$AK$64,"x"))</f>
        <v/>
      </c>
      <c r="L11" s="59" t="str">
        <f t="shared" si="3"/>
        <v/>
      </c>
      <c r="M11" s="61" t="str">
        <f>IF($B$7=0,"",COUNTIFS('CUOI NAM (K4,5)'!$P$5:$P$64,"=10",'CUOI NAM (K4,5)'!$D$5:$D$64,"x",'CUOI NAM (K4,5)'!$AK$5:$AK$64,"x"))</f>
        <v/>
      </c>
      <c r="N11" s="59" t="str">
        <f t="shared" si="4"/>
        <v/>
      </c>
    </row>
    <row r="12" spans="1:17" ht="16.5" thickBot="1" x14ac:dyDescent="0.25">
      <c r="A12" s="127"/>
      <c r="B12" s="40" t="s">
        <v>63</v>
      </c>
      <c r="C12" s="62" t="str">
        <f>IF($B$7=0,"",COUNTIFS('CUOI NAM (K4,5)'!$F$5:$F$64,"=10",'CUOI NAM (K4,5)'!$AL$5:$AL$64,"x"))</f>
        <v/>
      </c>
      <c r="D12" s="63" t="str">
        <f t="shared" si="0"/>
        <v/>
      </c>
      <c r="E12" s="62" t="str">
        <f>IF($B$7=0,"",COUNTIFS('CUOI NAM (K4,5)'!$H$5:$H$64,"=10",'CUOI NAM (K4,5)'!$AL$5:$AL$64,"x"))</f>
        <v/>
      </c>
      <c r="F12" s="63" t="str">
        <f t="shared" si="0"/>
        <v/>
      </c>
      <c r="G12" s="62" t="str">
        <f>IF($B$7=0,"",COUNTIFS('CUOI NAM (K4,5)'!$J$5:$J$64,"=10",'CUOI NAM (K4,5)'!$AL$5:$AL$64,"x"))</f>
        <v/>
      </c>
      <c r="H12" s="63" t="str">
        <f t="shared" si="1"/>
        <v/>
      </c>
      <c r="I12" s="62" t="str">
        <f>IF($B$7=0,"",COUNTIFS('CUOI NAM (K4,5)'!$L$5:$L$64,"=10",'CUOI NAM (K4,5)'!$AL$5:$AL$64,"x"))</f>
        <v/>
      </c>
      <c r="J12" s="63" t="str">
        <f t="shared" si="2"/>
        <v/>
      </c>
      <c r="K12" s="62" t="str">
        <f>IF($B$7=0,"",COUNTIFS('CUOI NAM (K4,5)'!$N$5:$N$64,"=10",'CUOI NAM (K4,5)'!$AL$5:$AL$64,"x"))</f>
        <v/>
      </c>
      <c r="L12" s="63" t="str">
        <f t="shared" si="3"/>
        <v/>
      </c>
      <c r="M12" s="62" t="str">
        <f>IF($B$7=0,"",COUNTIFS('CUOI NAM (K4,5)'!$P$5:$P$64,"=10",'CUOI NAM (K4,5)'!$AL$5:$AL$64,"x"))</f>
        <v/>
      </c>
      <c r="N12" s="63" t="str">
        <f t="shared" si="4"/>
        <v/>
      </c>
    </row>
    <row r="13" spans="1:17" ht="16.5" thickTop="1" x14ac:dyDescent="0.2">
      <c r="A13" s="124" t="s">
        <v>64</v>
      </c>
      <c r="B13" s="38" t="s">
        <v>59</v>
      </c>
      <c r="C13" s="58" t="str">
        <f>IF($B$7=0,"",COUNTIFS('CUOI NAM (K4,5)'!$F$5:$F$64,"=9"))</f>
        <v/>
      </c>
      <c r="D13" s="59" t="str">
        <f>IF($B$7=0,"",ROUND(C13/$B$7*100,1))</f>
        <v/>
      </c>
      <c r="E13" s="58" t="str">
        <f>IF($B$7=0,"",COUNTIFS('CUOI NAM (K4,5)'!$H$5:$H$64,"=9"))</f>
        <v/>
      </c>
      <c r="F13" s="59" t="str">
        <f>IF($B$7=0,"",ROUND(E13/$B$7*100,1))</f>
        <v/>
      </c>
      <c r="G13" s="58" t="str">
        <f>IF($B$7=0,"",COUNTIFS('CUOI NAM (K4,5)'!$J$5:$J$64,"=9"))</f>
        <v/>
      </c>
      <c r="H13" s="59" t="str">
        <f>IF($B$7=0,"",ROUND(G13/$B$7*100,1))</f>
        <v/>
      </c>
      <c r="I13" s="58" t="str">
        <f>IF($B$7=0,"",COUNTIFS('CUOI NAM (K4,5)'!$L$5:$L$64,"=9"))</f>
        <v/>
      </c>
      <c r="J13" s="59" t="str">
        <f>IF($B$7=0,"",ROUND(I13/$B$7*100,1))</f>
        <v/>
      </c>
      <c r="K13" s="58" t="str">
        <f>IF($B$7=0,"",COUNTIFS('CUOI NAM (K4,5)'!$N$5:$N$64,"=9"))</f>
        <v/>
      </c>
      <c r="L13" s="59" t="str">
        <f>IF($B$7=0,"",ROUND(K13/$B$7*100,1))</f>
        <v/>
      </c>
      <c r="M13" s="58" t="str">
        <f>IF($B$7=0,"",COUNTIFS('CUOI NAM (K4,5)'!$P$5:$P$64,"=9"))</f>
        <v/>
      </c>
      <c r="N13" s="59" t="str">
        <f>IF($B$7=0,"",ROUND(M13/$B$7*100,1))</f>
        <v/>
      </c>
    </row>
    <row r="14" spans="1:17" ht="15.75" x14ac:dyDescent="0.2">
      <c r="A14" s="125"/>
      <c r="B14" s="39" t="s">
        <v>60</v>
      </c>
      <c r="C14" s="61" t="str">
        <f>IF($B$7=0,"",COUNTIFS('CUOI NAM (K4,5)'!$F$5:$F$64,"=9",'CUOI NAM (K4,5)'!$D$5:$D$64,"x"))</f>
        <v/>
      </c>
      <c r="D14" s="59" t="str">
        <f t="shared" si="0"/>
        <v/>
      </c>
      <c r="E14" s="61" t="str">
        <f>IF($B$7=0,"",COUNTIFS('CUOI NAM (K4,5)'!$H$5:$H$64,"=9",'CUOI NAM (K4,5)'!$D$5:$D$64,"x"))</f>
        <v/>
      </c>
      <c r="F14" s="59" t="str">
        <f t="shared" si="0"/>
        <v/>
      </c>
      <c r="G14" s="61" t="str">
        <f>IF($B$7=0,"",COUNTIFS('CUOI NAM (K4,5)'!$J$5:$J$64,"=9",'CUOI NAM (K4,5)'!$D$5:$D$64,"x"))</f>
        <v/>
      </c>
      <c r="H14" s="59" t="str">
        <f t="shared" ref="H14:H17" si="5">IF($B$7=0,"",ROUND(G14/$B$7*100,1))</f>
        <v/>
      </c>
      <c r="I14" s="61" t="str">
        <f>IF($B$7=0,"",COUNTIFS('CUOI NAM (K4,5)'!$L$5:$L$64,"=9",'CUOI NAM (K4,5)'!$D$5:$D$64,"x"))</f>
        <v/>
      </c>
      <c r="J14" s="59" t="str">
        <f t="shared" ref="J14:J17" si="6">IF($B$7=0,"",ROUND(I14/$B$7*100,1))</f>
        <v/>
      </c>
      <c r="K14" s="61" t="str">
        <f>IF($B$7=0,"",COUNTIFS('CUOI NAM (K4,5)'!$N$5:$N$64,"=9",'CUOI NAM (K4,5)'!$D$5:$D$64,"x"))</f>
        <v/>
      </c>
      <c r="L14" s="59" t="str">
        <f t="shared" ref="L14:L17" si="7">IF($B$7=0,"",ROUND(K14/$B$7*100,1))</f>
        <v/>
      </c>
      <c r="M14" s="61" t="str">
        <f>IF($B$7=0,"",COUNTIFS('CUOI NAM (K4,5)'!$P$5:$P$64,"=9",'CUOI NAM (K4,5)'!$D$5:$D$64,"x"))</f>
        <v/>
      </c>
      <c r="N14" s="59" t="str">
        <f t="shared" ref="N14:N17" si="8">IF($B$7=0,"",ROUND(M14/$B$7*100,1))</f>
        <v/>
      </c>
    </row>
    <row r="15" spans="1:17" ht="15.75" x14ac:dyDescent="0.2">
      <c r="A15" s="125"/>
      <c r="B15" s="39" t="s">
        <v>61</v>
      </c>
      <c r="C15" s="61" t="str">
        <f>IF($B$7=0,"",COUNTIFS('CUOI NAM (K4,5)'!$F$5:$F$64,"=9",'CUOI NAM (K4,5)'!$AK$5:$AK$64,"x"))</f>
        <v/>
      </c>
      <c r="D15" s="59" t="str">
        <f t="shared" si="0"/>
        <v/>
      </c>
      <c r="E15" s="61" t="str">
        <f>IF($B$7=0,"",COUNTIFS('CUOI NAM (K4,5)'!$H$5:$H$64,"=9",'CUOI NAM (K4,5)'!$AK$5:$AK$64,"x"))</f>
        <v/>
      </c>
      <c r="F15" s="59" t="str">
        <f t="shared" si="0"/>
        <v/>
      </c>
      <c r="G15" s="61" t="str">
        <f>IF($B$7=0,"",COUNTIFS('CUOI NAM (K4,5)'!$J$5:$J$64,"=9",'CUOI NAM (K4,5)'!$AK$5:$AK$64,"x"))</f>
        <v/>
      </c>
      <c r="H15" s="59" t="str">
        <f t="shared" si="5"/>
        <v/>
      </c>
      <c r="I15" s="61" t="str">
        <f>IF($B$7=0,"",COUNTIFS('CUOI NAM (K4,5)'!$L$5:$L$64,"=9",'CUOI NAM (K4,5)'!$AK$5:$AK$64,"x"))</f>
        <v/>
      </c>
      <c r="J15" s="59" t="str">
        <f t="shared" si="6"/>
        <v/>
      </c>
      <c r="K15" s="61" t="str">
        <f>IF($B$7=0,"",COUNTIFS('CUOI NAM (K4,5)'!$N$5:$N$64,"=9",'CUOI NAM (K4,5)'!$AK$5:$AK$64,"x"))</f>
        <v/>
      </c>
      <c r="L15" s="59" t="str">
        <f t="shared" si="7"/>
        <v/>
      </c>
      <c r="M15" s="61" t="str">
        <f>IF($B$7=0,"",COUNTIFS('CUOI NAM (K4,5)'!$P$5:$P$64,"=9",'CUOI NAM (K4,5)'!$AK$5:$AK$64,"x"))</f>
        <v/>
      </c>
      <c r="N15" s="59" t="str">
        <f t="shared" si="8"/>
        <v/>
      </c>
    </row>
    <row r="16" spans="1:17" ht="15.75" x14ac:dyDescent="0.2">
      <c r="A16" s="125"/>
      <c r="B16" s="39" t="s">
        <v>62</v>
      </c>
      <c r="C16" s="61" t="str">
        <f>IF($B$7=0,"",COUNTIFS('CUOI NAM (K4,5)'!$F$5:$F$64,"=9",'CUOI NAM (K4,5)'!$D$5:$D$64,"x",'CUOI NAM (K4,5)'!$AK$5:$AK$64,"x"))</f>
        <v/>
      </c>
      <c r="D16" s="59" t="str">
        <f t="shared" si="0"/>
        <v/>
      </c>
      <c r="E16" s="61" t="str">
        <f>IF($B$7=0,"",COUNTIFS('CUOI NAM (K4,5)'!$H$5:$H$64,"=9",'CUOI NAM (K4,5)'!$D$5:$D$64,"x",'CUOI NAM (K4,5)'!$AK$5:$AK$64,"x"))</f>
        <v/>
      </c>
      <c r="F16" s="59" t="str">
        <f t="shared" si="0"/>
        <v/>
      </c>
      <c r="G16" s="61" t="str">
        <f>IF($B$7=0,"",COUNTIFS('CUOI NAM (K4,5)'!$J$5:$J$64,"=9",'CUOI NAM (K4,5)'!$D$5:$D$64,"x",'CUOI NAM (K4,5)'!$AK$5:$AK$64,"x"))</f>
        <v/>
      </c>
      <c r="H16" s="59" t="str">
        <f t="shared" si="5"/>
        <v/>
      </c>
      <c r="I16" s="61" t="str">
        <f>IF($B$7=0,"",COUNTIFS('CUOI NAM (K4,5)'!$L$5:$L$64,"=9",'CUOI NAM (K4,5)'!$D$5:$D$64,"x",'CUOI NAM (K4,5)'!$AK$5:$AK$64,"x"))</f>
        <v/>
      </c>
      <c r="J16" s="59" t="str">
        <f t="shared" si="6"/>
        <v/>
      </c>
      <c r="K16" s="61" t="str">
        <f>IF($B$7=0,"",COUNTIFS('CUOI NAM (K4,5)'!$N$5:$N$64,"=9",'CUOI NAM (K4,5)'!$D$5:$D$64,"x",'CUOI NAM (K4,5)'!$AK$5:$AK$64,"x"))</f>
        <v/>
      </c>
      <c r="L16" s="59" t="str">
        <f t="shared" si="7"/>
        <v/>
      </c>
      <c r="M16" s="61" t="str">
        <f>IF($B$7=0,"",COUNTIFS('CUOI NAM (K4,5)'!$P$5:$P$64,"=9",'CUOI NAM (K4,5)'!$D$5:$D$64,"x",'CUOI NAM (K4,5)'!$AK$5:$AK$64,"x"))</f>
        <v/>
      </c>
      <c r="N16" s="59" t="str">
        <f t="shared" si="8"/>
        <v/>
      </c>
    </row>
    <row r="17" spans="1:14" ht="16.5" thickBot="1" x14ac:dyDescent="0.25">
      <c r="A17" s="127"/>
      <c r="B17" s="40" t="s">
        <v>63</v>
      </c>
      <c r="C17" s="62" t="str">
        <f>IF($B$7=0,"",COUNTIFS('CUOI NAM (K4,5)'!$F$5:$F$64,"=9",'CUOI NAM (K4,5)'!$AL$5:$AL$64,"x"))</f>
        <v/>
      </c>
      <c r="D17" s="63" t="str">
        <f t="shared" si="0"/>
        <v/>
      </c>
      <c r="E17" s="62" t="str">
        <f>IF($B$7=0,"",COUNTIFS('CUOI NAM (K4,5)'!$H$5:$H$64,"=9",'CUOI NAM (K4,5)'!$AL$5:$AL$64,"x"))</f>
        <v/>
      </c>
      <c r="F17" s="63" t="str">
        <f t="shared" si="0"/>
        <v/>
      </c>
      <c r="G17" s="62" t="str">
        <f>IF($B$7=0,"",COUNTIFS('CUOI NAM (K4,5)'!$J$5:$J$64,"=9",'CUOI NAM (K4,5)'!$AL$5:$AL$64,"x"))</f>
        <v/>
      </c>
      <c r="H17" s="63" t="str">
        <f t="shared" si="5"/>
        <v/>
      </c>
      <c r="I17" s="62" t="str">
        <f>IF($B$7=0,"",COUNTIFS('CUOI NAM (K4,5)'!$L$5:$L$64,"=9",'CUOI NAM (K4,5)'!$AL$5:$AL$64,"x"))</f>
        <v/>
      </c>
      <c r="J17" s="63" t="str">
        <f t="shared" si="6"/>
        <v/>
      </c>
      <c r="K17" s="62" t="str">
        <f>IF($B$7=0,"",COUNTIFS('CUOI NAM (K4,5)'!$N$5:$N$64,"=9",'CUOI NAM (K4,5)'!$AL$5:$AL$64,"x"))</f>
        <v/>
      </c>
      <c r="L17" s="63" t="str">
        <f t="shared" si="7"/>
        <v/>
      </c>
      <c r="M17" s="62" t="str">
        <f>IF($B$7=0,"",COUNTIFS('CUOI NAM (K4,5)'!$P$5:$P$64,"=9",'CUOI NAM (K4,5)'!$AL$5:$AL$64,"x"))</f>
        <v/>
      </c>
      <c r="N17" s="63" t="str">
        <f t="shared" si="8"/>
        <v/>
      </c>
    </row>
    <row r="18" spans="1:14" ht="16.5" thickTop="1" x14ac:dyDescent="0.2">
      <c r="A18" s="124" t="s">
        <v>65</v>
      </c>
      <c r="B18" s="39" t="s">
        <v>59</v>
      </c>
      <c r="C18" s="58" t="str">
        <f>IF($B$7=0,"",COUNTIFS('CUOI NAM (K4,5)'!$F$5:$F$64,"=8"))</f>
        <v/>
      </c>
      <c r="D18" s="59" t="str">
        <f>IF($B$7=0,"",ROUND(C18/$B$7*100,1))</f>
        <v/>
      </c>
      <c r="E18" s="58" t="str">
        <f>IF($B$7=0,"",COUNTIFS('CUOI NAM (K4,5)'!$H$5:$H$64,"=8"))</f>
        <v/>
      </c>
      <c r="F18" s="59" t="str">
        <f>IF($B$7=0,"",ROUND(E18/$B$7*100,1))</f>
        <v/>
      </c>
      <c r="G18" s="58" t="str">
        <f>IF($B$7=0,"",COUNTIFS('CUOI NAM (K4,5)'!$J$5:$J$64,"=8"))</f>
        <v/>
      </c>
      <c r="H18" s="59" t="str">
        <f>IF($B$7=0,"",ROUND(G18/$B$7*100,1))</f>
        <v/>
      </c>
      <c r="I18" s="58" t="str">
        <f>IF($B$7=0,"",COUNTIFS('CUOI NAM (K4,5)'!$L$5:$L$64,"=8"))</f>
        <v/>
      </c>
      <c r="J18" s="59" t="str">
        <f>IF($B$7=0,"",ROUND(I18/$B$7*100,1))</f>
        <v/>
      </c>
      <c r="K18" s="58" t="str">
        <f>IF($B$7=0,"",COUNTIFS('CUOI NAM (K4,5)'!$N$5:$N$64,"=8"))</f>
        <v/>
      </c>
      <c r="L18" s="59" t="str">
        <f>IF($B$7=0,"",ROUND(K18/$B$7*100,1))</f>
        <v/>
      </c>
      <c r="M18" s="58" t="str">
        <f>IF($B$7=0,"",COUNTIFS('CUOI NAM (K4,5)'!$P$5:$P$64,"=8"))</f>
        <v/>
      </c>
      <c r="N18" s="59" t="str">
        <f>IF($B$7=0,"",ROUND(M18/$B$7*100,1))</f>
        <v/>
      </c>
    </row>
    <row r="19" spans="1:14" ht="15.75" x14ac:dyDescent="0.2">
      <c r="A19" s="125"/>
      <c r="B19" s="39" t="s">
        <v>60</v>
      </c>
      <c r="C19" s="61" t="str">
        <f>IF($B$7=0,"",COUNTIFS('CUOI NAM (K4,5)'!$F$5:$F$64,"=8",'CUOI NAM (K4,5)'!$D$5:$D$64,"x"))</f>
        <v/>
      </c>
      <c r="D19" s="59" t="str">
        <f t="shared" si="0"/>
        <v/>
      </c>
      <c r="E19" s="61" t="str">
        <f>IF($B$7=0,"",COUNTIFS('CUOI NAM (K4,5)'!$H$5:$H$64,"=8",'CUOI NAM (K4,5)'!$D$5:$D$64,"x"))</f>
        <v/>
      </c>
      <c r="F19" s="59" t="str">
        <f t="shared" si="0"/>
        <v/>
      </c>
      <c r="G19" s="61" t="str">
        <f>IF($B$7=0,"",COUNTIFS('CUOI NAM (K4,5)'!$J$5:$J$64,"=8",'CUOI NAM (K4,5)'!$D$5:$D$64,"x"))</f>
        <v/>
      </c>
      <c r="H19" s="59" t="str">
        <f t="shared" ref="H19:H22" si="9">IF($B$7=0,"",ROUND(G19/$B$7*100,1))</f>
        <v/>
      </c>
      <c r="I19" s="61" t="str">
        <f>IF($B$7=0,"",COUNTIFS('CUOI NAM (K4,5)'!$L$5:$L$64,"=8",'CUOI NAM (K4,5)'!$D$5:$D$64,"x"))</f>
        <v/>
      </c>
      <c r="J19" s="59" t="str">
        <f t="shared" ref="J19:J22" si="10">IF($B$7=0,"",ROUND(I19/$B$7*100,1))</f>
        <v/>
      </c>
      <c r="K19" s="61" t="str">
        <f>IF($B$7=0,"",COUNTIFS('CUOI NAM (K4,5)'!$N$5:$N$64,"=8",'CUOI NAM (K4,5)'!$D$5:$D$64,"x"))</f>
        <v/>
      </c>
      <c r="L19" s="59" t="str">
        <f t="shared" ref="L19:L22" si="11">IF($B$7=0,"",ROUND(K19/$B$7*100,1))</f>
        <v/>
      </c>
      <c r="M19" s="61" t="str">
        <f>IF($B$7=0,"",COUNTIFS('CUOI NAM (K4,5)'!$P$5:$P$64,"=8",'CUOI NAM (K4,5)'!$D$5:$D$64,"x"))</f>
        <v/>
      </c>
      <c r="N19" s="59" t="str">
        <f t="shared" ref="N19:N22" si="12">IF($B$7=0,"",ROUND(M19/$B$7*100,1))</f>
        <v/>
      </c>
    </row>
    <row r="20" spans="1:14" ht="15.75" x14ac:dyDescent="0.2">
      <c r="A20" s="125"/>
      <c r="B20" s="39" t="s">
        <v>61</v>
      </c>
      <c r="C20" s="61" t="str">
        <f>IF($B$7=0,"",COUNTIFS('CUOI NAM (K4,5)'!$F$5:$F$64,"=8",'CUOI NAM (K4,5)'!$AK$5:$AK$64,"x"))</f>
        <v/>
      </c>
      <c r="D20" s="59" t="str">
        <f t="shared" si="0"/>
        <v/>
      </c>
      <c r="E20" s="61" t="str">
        <f>IF($B$7=0,"",COUNTIFS('CUOI NAM (K4,5)'!$H$5:$H$64,"=8",'CUOI NAM (K4,5)'!$AK$5:$AK$64,"x"))</f>
        <v/>
      </c>
      <c r="F20" s="59" t="str">
        <f t="shared" si="0"/>
        <v/>
      </c>
      <c r="G20" s="61" t="str">
        <f>IF($B$7=0,"",COUNTIFS('CUOI NAM (K4,5)'!$J$5:$J$64,"=8",'CUOI NAM (K4,5)'!$AK$5:$AK$64,"x"))</f>
        <v/>
      </c>
      <c r="H20" s="59" t="str">
        <f t="shared" si="9"/>
        <v/>
      </c>
      <c r="I20" s="61" t="str">
        <f>IF($B$7=0,"",COUNTIFS('CUOI NAM (K4,5)'!$L$5:$L$64,"=8",'CUOI NAM (K4,5)'!$AK$5:$AK$64,"x"))</f>
        <v/>
      </c>
      <c r="J20" s="59" t="str">
        <f t="shared" si="10"/>
        <v/>
      </c>
      <c r="K20" s="61" t="str">
        <f>IF($B$7=0,"",COUNTIFS('CUOI NAM (K4,5)'!$N$5:$N$64,"=8",'CUOI NAM (K4,5)'!$AK$5:$AK$64,"x"))</f>
        <v/>
      </c>
      <c r="L20" s="59" t="str">
        <f t="shared" si="11"/>
        <v/>
      </c>
      <c r="M20" s="61" t="str">
        <f>IF($B$7=0,"",COUNTIFS('CUOI NAM (K4,5)'!$P$5:$P$64,"=8",'CUOI NAM (K4,5)'!$AK$5:$AK$64,"x"))</f>
        <v/>
      </c>
      <c r="N20" s="59" t="str">
        <f t="shared" si="12"/>
        <v/>
      </c>
    </row>
    <row r="21" spans="1:14" ht="15.75" x14ac:dyDescent="0.2">
      <c r="A21" s="125"/>
      <c r="B21" s="39" t="s">
        <v>62</v>
      </c>
      <c r="C21" s="61" t="str">
        <f>IF($B$7=0,"",COUNTIFS('CUOI NAM (K4,5)'!$F$5:$F$64,"=8",'CUOI NAM (K4,5)'!$D$5:$D$64,"x",'CUOI NAM (K4,5)'!$AK$5:$AK$64,"x"))</f>
        <v/>
      </c>
      <c r="D21" s="59" t="str">
        <f t="shared" si="0"/>
        <v/>
      </c>
      <c r="E21" s="61" t="str">
        <f>IF($B$7=0,"",COUNTIFS('CUOI NAM (K4,5)'!$H$5:$H$64,"=8",'CUOI NAM (K4,5)'!$D$5:$D$64,"x",'CUOI NAM (K4,5)'!$AK$5:$AK$64,"x"))</f>
        <v/>
      </c>
      <c r="F21" s="59" t="str">
        <f t="shared" si="0"/>
        <v/>
      </c>
      <c r="G21" s="61" t="str">
        <f>IF($B$7=0,"",COUNTIFS('CUOI NAM (K4,5)'!$J$5:$J$64,"=8",'CUOI NAM (K4,5)'!$D$5:$D$64,"x",'CUOI NAM (K4,5)'!$AK$5:$AK$64,"x"))</f>
        <v/>
      </c>
      <c r="H21" s="59" t="str">
        <f t="shared" si="9"/>
        <v/>
      </c>
      <c r="I21" s="61" t="str">
        <f>IF($B$7=0,"",COUNTIFS('CUOI NAM (K4,5)'!$L$5:$L$64,"=8",'CUOI NAM (K4,5)'!$D$5:$D$64,"x",'CUOI NAM (K4,5)'!$AK$5:$AK$64,"x"))</f>
        <v/>
      </c>
      <c r="J21" s="59" t="str">
        <f t="shared" si="10"/>
        <v/>
      </c>
      <c r="K21" s="61" t="str">
        <f>IF($B$7=0,"",COUNTIFS('CUOI NAM (K4,5)'!$N$5:$N$64,"=8",'CUOI NAM (K4,5)'!$D$5:$D$64,"x",'CUOI NAM (K4,5)'!$AK$5:$AK$64,"x"))</f>
        <v/>
      </c>
      <c r="L21" s="59" t="str">
        <f t="shared" si="11"/>
        <v/>
      </c>
      <c r="M21" s="61" t="str">
        <f>IF($B$7=0,"",COUNTIFS('CUOI NAM (K4,5)'!$P$5:$P$64,"=8",'CUOI NAM (K4,5)'!$D$5:$D$64,"x",'CUOI NAM (K4,5)'!$AK$5:$AK$64,"x"))</f>
        <v/>
      </c>
      <c r="N21" s="59" t="str">
        <f t="shared" si="12"/>
        <v/>
      </c>
    </row>
    <row r="22" spans="1:14" ht="16.5" thickBot="1" x14ac:dyDescent="0.25">
      <c r="A22" s="127"/>
      <c r="B22" s="40" t="s">
        <v>63</v>
      </c>
      <c r="C22" s="62" t="str">
        <f>IF($B$7=0,"",COUNTIFS('CUOI NAM (K4,5)'!$F$5:$F$64,"=8",'CUOI NAM (K4,5)'!$AL$5:$AL$64,"x"))</f>
        <v/>
      </c>
      <c r="D22" s="63" t="str">
        <f t="shared" si="0"/>
        <v/>
      </c>
      <c r="E22" s="62" t="str">
        <f>IF($B$7=0,"",COUNTIFS('CUOI NAM (K4,5)'!$H$5:$H$64,"=8",'CUOI NAM (K4,5)'!$AL$5:$AL$64,"x"))</f>
        <v/>
      </c>
      <c r="F22" s="63" t="str">
        <f t="shared" si="0"/>
        <v/>
      </c>
      <c r="G22" s="62" t="str">
        <f>IF($B$7=0,"",COUNTIFS('CUOI NAM (K4,5)'!$J$5:$J$64,"=8",'CUOI NAM (K4,5)'!$AL$5:$AL$64,"x"))</f>
        <v/>
      </c>
      <c r="H22" s="63" t="str">
        <f t="shared" si="9"/>
        <v/>
      </c>
      <c r="I22" s="62" t="str">
        <f>IF($B$7=0,"",COUNTIFS('CUOI NAM (K4,5)'!$L$5:$L$64,"=8",'CUOI NAM (K4,5)'!$AL$5:$AL$64,"x"))</f>
        <v/>
      </c>
      <c r="J22" s="63" t="str">
        <f t="shared" si="10"/>
        <v/>
      </c>
      <c r="K22" s="62" t="str">
        <f>IF($B$7=0,"",COUNTIFS('CUOI NAM (K4,5)'!$N$5:$N$64,"=8",'CUOI NAM (K4,5)'!$AL$5:$AL$64,"x"))</f>
        <v/>
      </c>
      <c r="L22" s="63" t="str">
        <f t="shared" si="11"/>
        <v/>
      </c>
      <c r="M22" s="62" t="str">
        <f>IF($B$7=0,"",COUNTIFS('CUOI NAM (K4,5)'!$P$5:$P$64,"=8",'CUOI NAM (K4,5)'!$AL$5:$AL$64,"x"))</f>
        <v/>
      </c>
      <c r="N22" s="63" t="str">
        <f t="shared" si="12"/>
        <v/>
      </c>
    </row>
    <row r="23" spans="1:14" ht="16.5" thickTop="1" x14ac:dyDescent="0.2">
      <c r="A23" s="124" t="s">
        <v>66</v>
      </c>
      <c r="B23" s="39" t="s">
        <v>59</v>
      </c>
      <c r="C23" s="58" t="str">
        <f>IF($B$7=0,"",COUNTIFS('CUOI NAM (K4,5)'!$F$5:$F$64,"=7"))</f>
        <v/>
      </c>
      <c r="D23" s="59" t="str">
        <f>IF($B$7=0,"",ROUND(C23/$B$7*100,1))</f>
        <v/>
      </c>
      <c r="E23" s="58" t="str">
        <f>IF($B$7=0,"",COUNTIFS('CUOI NAM (K4,5)'!$H$5:$H$64,"=7"))</f>
        <v/>
      </c>
      <c r="F23" s="59" t="str">
        <f>IF($B$7=0,"",ROUND(E23/$B$7*100,1))</f>
        <v/>
      </c>
      <c r="G23" s="58" t="str">
        <f>IF($B$7=0,"",COUNTIFS('CUOI NAM (K4,5)'!$J$5:$J$64,"=7"))</f>
        <v/>
      </c>
      <c r="H23" s="59" t="str">
        <f>IF($B$7=0,"",ROUND(G23/$B$7*100,1))</f>
        <v/>
      </c>
      <c r="I23" s="58" t="str">
        <f>IF($B$7=0,"",COUNTIFS('CUOI NAM (K4,5)'!$L$5:$L$64,"=7"))</f>
        <v/>
      </c>
      <c r="J23" s="59" t="str">
        <f>IF($B$7=0,"",ROUND(I23/$B$7*100,1))</f>
        <v/>
      </c>
      <c r="K23" s="58" t="str">
        <f>IF($B$7=0,"",COUNTIFS('CUOI NAM (K4,5)'!$N$5:$N$64,"=7"))</f>
        <v/>
      </c>
      <c r="L23" s="59" t="str">
        <f>IF($B$7=0,"",ROUND(K23/$B$7*100,1))</f>
        <v/>
      </c>
      <c r="M23" s="58" t="str">
        <f>IF($B$7=0,"",COUNTIFS('CUOI NAM (K4,5)'!$P$5:$P$64,"=7"))</f>
        <v/>
      </c>
      <c r="N23" s="59" t="str">
        <f>IF($B$7=0,"",ROUND(M23/$B$7*100,1))</f>
        <v/>
      </c>
    </row>
    <row r="24" spans="1:14" ht="15.75" x14ac:dyDescent="0.2">
      <c r="A24" s="125"/>
      <c r="B24" s="39" t="s">
        <v>60</v>
      </c>
      <c r="C24" s="61" t="str">
        <f>IF($B$7=0,"",COUNTIFS('CUOI NAM (K4,5)'!$F$5:$F$64,"=7",'CUOI NAM (K4,5)'!$D$5:$D$64,"x"))</f>
        <v/>
      </c>
      <c r="D24" s="59" t="str">
        <f t="shared" si="0"/>
        <v/>
      </c>
      <c r="E24" s="61" t="str">
        <f>IF($B$7=0,"",COUNTIFS('CUOI NAM (K4,5)'!$H$5:$H$64,"=7",'CUOI NAM (K4,5)'!$D$5:$D$64,"x"))</f>
        <v/>
      </c>
      <c r="F24" s="59" t="str">
        <f t="shared" si="0"/>
        <v/>
      </c>
      <c r="G24" s="61" t="str">
        <f>IF($B$7=0,"",COUNTIFS('CUOI NAM (K4,5)'!$J$5:$J$64,"=7",'CUOI NAM (K4,5)'!$D$5:$D$64,"x"))</f>
        <v/>
      </c>
      <c r="H24" s="59" t="str">
        <f t="shared" ref="H24:H27" si="13">IF($B$7=0,"",ROUND(G24/$B$7*100,1))</f>
        <v/>
      </c>
      <c r="I24" s="61" t="str">
        <f>IF($B$7=0,"",COUNTIFS('CUOI NAM (K4,5)'!$L$5:$L$64,"=7",'CUOI NAM (K4,5)'!$D$5:$D$64,"x"))</f>
        <v/>
      </c>
      <c r="J24" s="59" t="str">
        <f t="shared" ref="J24:J27" si="14">IF($B$7=0,"",ROUND(I24/$B$7*100,1))</f>
        <v/>
      </c>
      <c r="K24" s="61" t="str">
        <f>IF($B$7=0,"",COUNTIFS('CUOI NAM (K4,5)'!$N$5:$N$64,"=7",'CUOI NAM (K4,5)'!$D$5:$D$64,"x"))</f>
        <v/>
      </c>
      <c r="L24" s="59" t="str">
        <f t="shared" ref="L24:L27" si="15">IF($B$7=0,"",ROUND(K24/$B$7*100,1))</f>
        <v/>
      </c>
      <c r="M24" s="61" t="str">
        <f>IF($B$7=0,"",COUNTIFS('CUOI NAM (K4,5)'!$P$5:$P$64,"=7",'CUOI NAM (K4,5)'!$D$5:$D$64,"x"))</f>
        <v/>
      </c>
      <c r="N24" s="59" t="str">
        <f t="shared" ref="N24:N27" si="16">IF($B$7=0,"",ROUND(M24/$B$7*100,1))</f>
        <v/>
      </c>
    </row>
    <row r="25" spans="1:14" ht="15.75" x14ac:dyDescent="0.2">
      <c r="A25" s="125"/>
      <c r="B25" s="39" t="s">
        <v>61</v>
      </c>
      <c r="C25" s="61" t="str">
        <f>IF($B$7=0,"",COUNTIFS('CUOI NAM (K4,5)'!$F$5:$F$64,"=7",'CUOI NAM (K4,5)'!$AK$5:$AK$64,"x"))</f>
        <v/>
      </c>
      <c r="D25" s="59" t="str">
        <f t="shared" si="0"/>
        <v/>
      </c>
      <c r="E25" s="61" t="str">
        <f>IF($B$7=0,"",COUNTIFS('CUOI NAM (K4,5)'!$H$5:$H$64,"=7",'CUOI NAM (K4,5)'!$AK$5:$AK$64,"x"))</f>
        <v/>
      </c>
      <c r="F25" s="59" t="str">
        <f t="shared" si="0"/>
        <v/>
      </c>
      <c r="G25" s="61" t="str">
        <f>IF($B$7=0,"",COUNTIFS('CUOI NAM (K4,5)'!$J$5:$J$64,"=7",'CUOI NAM (K4,5)'!$AK$5:$AK$64,"x"))</f>
        <v/>
      </c>
      <c r="H25" s="59" t="str">
        <f t="shared" si="13"/>
        <v/>
      </c>
      <c r="I25" s="61" t="str">
        <f>IF($B$7=0,"",COUNTIFS('CUOI NAM (K4,5)'!$L$5:$L$64,"=7",'CUOI NAM (K4,5)'!$AK$5:$AK$64,"x"))</f>
        <v/>
      </c>
      <c r="J25" s="59" t="str">
        <f t="shared" si="14"/>
        <v/>
      </c>
      <c r="K25" s="61" t="str">
        <f>IF($B$7=0,"",COUNTIFS('CUOI NAM (K4,5)'!$N$5:$N$64,"=7",'CUOI NAM (K4,5)'!$AK$5:$AK$64,"x"))</f>
        <v/>
      </c>
      <c r="L25" s="59" t="str">
        <f t="shared" si="15"/>
        <v/>
      </c>
      <c r="M25" s="61" t="str">
        <f>IF($B$7=0,"",COUNTIFS('CUOI NAM (K4,5)'!$P$5:$P$64,"=7",'CUOI NAM (K4,5)'!$AK$5:$AK$64,"x"))</f>
        <v/>
      </c>
      <c r="N25" s="59" t="str">
        <f t="shared" si="16"/>
        <v/>
      </c>
    </row>
    <row r="26" spans="1:14" ht="15.75" x14ac:dyDescent="0.2">
      <c r="A26" s="125"/>
      <c r="B26" s="39" t="s">
        <v>62</v>
      </c>
      <c r="C26" s="61" t="str">
        <f>IF($B$7=0,"",COUNTIFS('CUOI NAM (K4,5)'!$F$5:$F$64,"=7",'CUOI NAM (K4,5)'!$D$5:$D$64,"x",'CUOI NAM (K4,5)'!$AK$5:$AK$64,"x"))</f>
        <v/>
      </c>
      <c r="D26" s="59" t="str">
        <f t="shared" si="0"/>
        <v/>
      </c>
      <c r="E26" s="61" t="str">
        <f>IF($B$7=0,"",COUNTIFS('CUOI NAM (K4,5)'!$H$5:$H$64,"=7",'CUOI NAM (K4,5)'!$D$5:$D$64,"x",'CUOI NAM (K4,5)'!$AK$5:$AK$64,"x"))</f>
        <v/>
      </c>
      <c r="F26" s="59" t="str">
        <f t="shared" si="0"/>
        <v/>
      </c>
      <c r="G26" s="61" t="str">
        <f>IF($B$7=0,"",COUNTIFS('CUOI NAM (K4,5)'!$J$5:$J$64,"=7",'CUOI NAM (K4,5)'!$D$5:$D$64,"x",'CUOI NAM (K4,5)'!$AK$5:$AK$64,"x"))</f>
        <v/>
      </c>
      <c r="H26" s="59" t="str">
        <f t="shared" si="13"/>
        <v/>
      </c>
      <c r="I26" s="61" t="str">
        <f>IF($B$7=0,"",COUNTIFS('CUOI NAM (K4,5)'!$L$5:$L$64,"=7",'CUOI NAM (K4,5)'!$D$5:$D$64,"x",'CUOI NAM (K4,5)'!$AK$5:$AK$64,"x"))</f>
        <v/>
      </c>
      <c r="J26" s="59" t="str">
        <f t="shared" si="14"/>
        <v/>
      </c>
      <c r="K26" s="61" t="str">
        <f>IF($B$7=0,"",COUNTIFS('CUOI NAM (K4,5)'!$N$5:$N$64,"=7",'CUOI NAM (K4,5)'!$D$5:$D$64,"x",'CUOI NAM (K4,5)'!$AK$5:$AK$64,"x"))</f>
        <v/>
      </c>
      <c r="L26" s="59" t="str">
        <f t="shared" si="15"/>
        <v/>
      </c>
      <c r="M26" s="61" t="str">
        <f>IF($B$7=0,"",COUNTIFS('CUOI NAM (K4,5)'!$P$5:$P$64,"=7",'CUOI NAM (K4,5)'!$D$5:$D$64,"x",'CUOI NAM (K4,5)'!$AK$5:$AK$64,"x"))</f>
        <v/>
      </c>
      <c r="N26" s="59" t="str">
        <f t="shared" si="16"/>
        <v/>
      </c>
    </row>
    <row r="27" spans="1:14" ht="16.5" thickBot="1" x14ac:dyDescent="0.25">
      <c r="A27" s="127"/>
      <c r="B27" s="40" t="s">
        <v>63</v>
      </c>
      <c r="C27" s="62" t="str">
        <f>IF($B$7=0,"",COUNTIFS('CUOI NAM (K4,5)'!$F$5:$F$64,"=7",'CUOI NAM (K4,5)'!$AL$5:$AL$64,"x"))</f>
        <v/>
      </c>
      <c r="D27" s="63" t="str">
        <f t="shared" si="0"/>
        <v/>
      </c>
      <c r="E27" s="62" t="str">
        <f>IF($B$7=0,"",COUNTIFS('CUOI NAM (K4,5)'!$H$5:$H$64,"=7",'CUOI NAM (K4,5)'!$AL$5:$AL$64,"x"))</f>
        <v/>
      </c>
      <c r="F27" s="63" t="str">
        <f t="shared" si="0"/>
        <v/>
      </c>
      <c r="G27" s="62" t="str">
        <f>IF($B$7=0,"",COUNTIFS('CUOI NAM (K4,5)'!$J$5:$J$64,"=7",'CUOI NAM (K4,5)'!$AL$5:$AL$64,"x"))</f>
        <v/>
      </c>
      <c r="H27" s="63" t="str">
        <f t="shared" si="13"/>
        <v/>
      </c>
      <c r="I27" s="62" t="str">
        <f>IF($B$7=0,"",COUNTIFS('CUOI NAM (K4,5)'!$L$5:$L$64,"=7",'CUOI NAM (K4,5)'!$AL$5:$AL$64,"x"))</f>
        <v/>
      </c>
      <c r="J27" s="63" t="str">
        <f t="shared" si="14"/>
        <v/>
      </c>
      <c r="K27" s="62" t="str">
        <f>IF($B$7=0,"",COUNTIFS('CUOI NAM (K4,5)'!$N$5:$N$64,"=7",'CUOI NAM (K4,5)'!$AL$5:$AL$64,"x"))</f>
        <v/>
      </c>
      <c r="L27" s="63" t="str">
        <f t="shared" si="15"/>
        <v/>
      </c>
      <c r="M27" s="62" t="str">
        <f>IF($B$7=0,"",COUNTIFS('CUOI NAM (K4,5)'!$P$5:$P$64,"=7",'CUOI NAM (K4,5)'!$AL$5:$AL$64,"x"))</f>
        <v/>
      </c>
      <c r="N27" s="63" t="str">
        <f t="shared" si="16"/>
        <v/>
      </c>
    </row>
    <row r="28" spans="1:14" ht="16.5" thickTop="1" x14ac:dyDescent="0.2">
      <c r="A28" s="124" t="s">
        <v>67</v>
      </c>
      <c r="B28" s="39" t="s">
        <v>59</v>
      </c>
      <c r="C28" s="58" t="str">
        <f>IF($B$7=0,"",COUNTIFS('CUOI NAM (K4,5)'!$F$5:$F$64,"=6"))</f>
        <v/>
      </c>
      <c r="D28" s="59" t="str">
        <f>IF($B$7=0,"",ROUND(C28/$B$7*100,1))</f>
        <v/>
      </c>
      <c r="E28" s="58" t="str">
        <f>IF($B$7=0,"",COUNTIFS('CUOI NAM (K4,5)'!$H$5:$H$64,"=6"))</f>
        <v/>
      </c>
      <c r="F28" s="59" t="str">
        <f>IF($B$7=0,"",ROUND(E28/$B$7*100,1))</f>
        <v/>
      </c>
      <c r="G28" s="58" t="str">
        <f>IF($B$7=0,"",COUNTIFS('CUOI NAM (K4,5)'!$J$5:$J$64,"=6"))</f>
        <v/>
      </c>
      <c r="H28" s="59" t="str">
        <f>IF($B$7=0,"",ROUND(G28/$B$7*100,1))</f>
        <v/>
      </c>
      <c r="I28" s="58" t="str">
        <f>IF($B$7=0,"",COUNTIFS('CUOI NAM (K4,5)'!$L$5:$L$64,"=6"))</f>
        <v/>
      </c>
      <c r="J28" s="59" t="str">
        <f>IF($B$7=0,"",ROUND(I28/$B$7*100,1))</f>
        <v/>
      </c>
      <c r="K28" s="58" t="str">
        <f>IF($B$7=0,"",COUNTIFS('CUOI NAM (K4,5)'!$N$5:$N$64,"=6"))</f>
        <v/>
      </c>
      <c r="L28" s="59" t="str">
        <f>IF($B$7=0,"",ROUND(K28/$B$7*100,1))</f>
        <v/>
      </c>
      <c r="M28" s="58" t="str">
        <f>IF($B$7=0,"",COUNTIFS('CUOI NAM (K4,5)'!$P$5:$P$64,"=6"))</f>
        <v/>
      </c>
      <c r="N28" s="59" t="str">
        <f>IF($B$7=0,"",ROUND(M28/$B$7*100,1))</f>
        <v/>
      </c>
    </row>
    <row r="29" spans="1:14" ht="15.75" x14ac:dyDescent="0.2">
      <c r="A29" s="125"/>
      <c r="B29" s="39" t="s">
        <v>60</v>
      </c>
      <c r="C29" s="61" t="str">
        <f>IF($B$7=0,"",COUNTIFS('CUOI NAM (K4,5)'!$F$5:$F$64,"=6",'CUOI NAM (K4,5)'!$D$5:$D$64,"x"))</f>
        <v/>
      </c>
      <c r="D29" s="59" t="str">
        <f t="shared" si="0"/>
        <v/>
      </c>
      <c r="E29" s="61" t="str">
        <f>IF($B$7=0,"",COUNTIFS('CUOI NAM (K4,5)'!$H$5:$H$64,"=6",'CUOI NAM (K4,5)'!$D$5:$D$64,"x"))</f>
        <v/>
      </c>
      <c r="F29" s="59" t="str">
        <f t="shared" si="0"/>
        <v/>
      </c>
      <c r="G29" s="61" t="str">
        <f>IF($B$7=0,"",COUNTIFS('CUOI NAM (K4,5)'!$J$5:$J$64,"=6",'CUOI NAM (K4,5)'!$D$5:$D$64,"x"))</f>
        <v/>
      </c>
      <c r="H29" s="59" t="str">
        <f t="shared" ref="H29:H32" si="17">IF($B$7=0,"",ROUND(G29/$B$7*100,1))</f>
        <v/>
      </c>
      <c r="I29" s="61" t="str">
        <f>IF($B$7=0,"",COUNTIFS('CUOI NAM (K4,5)'!$L$5:$L$64,"=6",'CUOI NAM (K4,5)'!$D$5:$D$64,"x"))</f>
        <v/>
      </c>
      <c r="J29" s="59" t="str">
        <f t="shared" ref="J29:J32" si="18">IF($B$7=0,"",ROUND(I29/$B$7*100,1))</f>
        <v/>
      </c>
      <c r="K29" s="61" t="str">
        <f>IF($B$7=0,"",COUNTIFS('CUOI NAM (K4,5)'!$N$5:$N$64,"=6",'CUOI NAM (K4,5)'!$D$5:$D$64,"x"))</f>
        <v/>
      </c>
      <c r="L29" s="59" t="str">
        <f t="shared" ref="L29:L32" si="19">IF($B$7=0,"",ROUND(K29/$B$7*100,1))</f>
        <v/>
      </c>
      <c r="M29" s="61" t="str">
        <f>IF($B$7=0,"",COUNTIFS('CUOI NAM (K4,5)'!$P$5:$P$64,"=6",'CUOI NAM (K4,5)'!$D$5:$D$64,"x"))</f>
        <v/>
      </c>
      <c r="N29" s="59" t="str">
        <f t="shared" ref="N29:N32" si="20">IF($B$7=0,"",ROUND(M29/$B$7*100,1))</f>
        <v/>
      </c>
    </row>
    <row r="30" spans="1:14" ht="15.75" x14ac:dyDescent="0.2">
      <c r="A30" s="125"/>
      <c r="B30" s="39" t="s">
        <v>61</v>
      </c>
      <c r="C30" s="61" t="str">
        <f>IF($B$7=0,"",COUNTIFS('CUOI NAM (K4,5)'!$F$5:$F$64,"=6",'CUOI NAM (K4,5)'!$AK$5:$AK$64,"x"))</f>
        <v/>
      </c>
      <c r="D30" s="59" t="str">
        <f t="shared" si="0"/>
        <v/>
      </c>
      <c r="E30" s="61" t="str">
        <f>IF($B$7=0,"",COUNTIFS('CUOI NAM (K4,5)'!$H$5:$H$64,"=6",'CUOI NAM (K4,5)'!$AK$5:$AK$64,"x"))</f>
        <v/>
      </c>
      <c r="F30" s="59" t="str">
        <f t="shared" si="0"/>
        <v/>
      </c>
      <c r="G30" s="61" t="str">
        <f>IF($B$7=0,"",COUNTIFS('CUOI NAM (K4,5)'!$J$5:$J$64,"=6",'CUOI NAM (K4,5)'!$AK$5:$AK$64,"x"))</f>
        <v/>
      </c>
      <c r="H30" s="59" t="str">
        <f t="shared" si="17"/>
        <v/>
      </c>
      <c r="I30" s="61" t="str">
        <f>IF($B$7=0,"",COUNTIFS('CUOI NAM (K4,5)'!$L$5:$L$64,"=6",'CUOI NAM (K4,5)'!$AK$5:$AK$64,"x"))</f>
        <v/>
      </c>
      <c r="J30" s="59" t="str">
        <f t="shared" si="18"/>
        <v/>
      </c>
      <c r="K30" s="61" t="str">
        <f>IF($B$7=0,"",COUNTIFS('CUOI NAM (K4,5)'!$N$5:$N$64,"=6",'CUOI NAM (K4,5)'!$AK$5:$AK$64,"x"))</f>
        <v/>
      </c>
      <c r="L30" s="59" t="str">
        <f t="shared" si="19"/>
        <v/>
      </c>
      <c r="M30" s="61" t="str">
        <f>IF($B$7=0,"",COUNTIFS('CUOI NAM (K4,5)'!$P$5:$P$64,"=6",'CUOI NAM (K4,5)'!$AK$5:$AK$64,"x"))</f>
        <v/>
      </c>
      <c r="N30" s="59" t="str">
        <f t="shared" si="20"/>
        <v/>
      </c>
    </row>
    <row r="31" spans="1:14" ht="15.75" x14ac:dyDescent="0.2">
      <c r="A31" s="125"/>
      <c r="B31" s="39" t="s">
        <v>62</v>
      </c>
      <c r="C31" s="61" t="str">
        <f>IF($B$7=0,"",COUNTIFS('CUOI NAM (K4,5)'!$F$5:$F$64,"=6",'CUOI NAM (K4,5)'!$D$5:$D$64,"x",'CUOI NAM (K4,5)'!$AK$5:$AK$64,"x"))</f>
        <v/>
      </c>
      <c r="D31" s="59" t="str">
        <f t="shared" si="0"/>
        <v/>
      </c>
      <c r="E31" s="61" t="str">
        <f>IF($B$7=0,"",COUNTIFS('CUOI NAM (K4,5)'!$H$5:$H$64,"=6",'CUOI NAM (K4,5)'!$D$5:$D$64,"x",'CUOI NAM (K4,5)'!$AK$5:$AK$64,"x"))</f>
        <v/>
      </c>
      <c r="F31" s="59" t="str">
        <f t="shared" si="0"/>
        <v/>
      </c>
      <c r="G31" s="61" t="str">
        <f>IF($B$7=0,"",COUNTIFS('CUOI NAM (K4,5)'!$J$5:$J$64,"=6",'CUOI NAM (K4,5)'!$D$5:$D$64,"x",'CUOI NAM (K4,5)'!$AK$5:$AK$64,"x"))</f>
        <v/>
      </c>
      <c r="H31" s="59" t="str">
        <f t="shared" si="17"/>
        <v/>
      </c>
      <c r="I31" s="61" t="str">
        <f>IF($B$7=0,"",COUNTIFS('CUOI NAM (K4,5)'!$L$5:$L$64,"=6",'CUOI NAM (K4,5)'!$D$5:$D$64,"x",'CUOI NAM (K4,5)'!$AK$5:$AK$64,"x"))</f>
        <v/>
      </c>
      <c r="J31" s="59" t="str">
        <f t="shared" si="18"/>
        <v/>
      </c>
      <c r="K31" s="61" t="str">
        <f>IF($B$7=0,"",COUNTIFS('CUOI NAM (K4,5)'!$N$5:$N$64,"=6",'CUOI NAM (K4,5)'!$D$5:$D$64,"x",'CUOI NAM (K4,5)'!$AK$5:$AK$64,"x"))</f>
        <v/>
      </c>
      <c r="L31" s="59" t="str">
        <f t="shared" si="19"/>
        <v/>
      </c>
      <c r="M31" s="61" t="str">
        <f>IF($B$7=0,"",COUNTIFS('CUOI NAM (K4,5)'!$P$5:$P$64,"=6",'CUOI NAM (K4,5)'!$D$5:$D$64,"x",'CUOI NAM (K4,5)'!$AK$5:$AK$64,"x"))</f>
        <v/>
      </c>
      <c r="N31" s="59" t="str">
        <f t="shared" si="20"/>
        <v/>
      </c>
    </row>
    <row r="32" spans="1:14" ht="16.5" thickBot="1" x14ac:dyDescent="0.25">
      <c r="A32" s="127"/>
      <c r="B32" s="40" t="s">
        <v>63</v>
      </c>
      <c r="C32" s="62" t="str">
        <f>IF($B$7=0,"",COUNTIFS('CUOI NAM (K4,5)'!$F$5:$F$64,"=6",'CUOI NAM (K4,5)'!$AL$5:$AL$64,"x"))</f>
        <v/>
      </c>
      <c r="D32" s="63" t="str">
        <f t="shared" si="0"/>
        <v/>
      </c>
      <c r="E32" s="62" t="str">
        <f>IF($B$7=0,"",COUNTIFS('CUOI NAM (K4,5)'!$H$5:$H$64,"=6",'CUOI NAM (K4,5)'!$AL$5:$AL$64,"x"))</f>
        <v/>
      </c>
      <c r="F32" s="63" t="str">
        <f t="shared" si="0"/>
        <v/>
      </c>
      <c r="G32" s="62" t="str">
        <f>IF($B$7=0,"",COUNTIFS('CUOI NAM (K4,5)'!$J$5:$J$64,"=6",'CUOI NAM (K4,5)'!$AL$5:$AL$64,"x"))</f>
        <v/>
      </c>
      <c r="H32" s="63" t="str">
        <f t="shared" si="17"/>
        <v/>
      </c>
      <c r="I32" s="62" t="str">
        <f>IF($B$7=0,"",COUNTIFS('CUOI NAM (K4,5)'!$L$5:$L$64,"=6",'CUOI NAM (K4,5)'!$AL$5:$AL$64,"x"))</f>
        <v/>
      </c>
      <c r="J32" s="63" t="str">
        <f t="shared" si="18"/>
        <v/>
      </c>
      <c r="K32" s="62" t="str">
        <f>IF($B$7=0,"",COUNTIFS('CUOI NAM (K4,5)'!$N$5:$N$64,"=6",'CUOI NAM (K4,5)'!$AL$5:$AL$64,"x"))</f>
        <v/>
      </c>
      <c r="L32" s="63" t="str">
        <f t="shared" si="19"/>
        <v/>
      </c>
      <c r="M32" s="62" t="str">
        <f>IF($B$7=0,"",COUNTIFS('CUOI NAM (K4,5)'!$P$5:$P$64,"=6",'CUOI NAM (K4,5)'!$AL$5:$AL$64,"x"))</f>
        <v/>
      </c>
      <c r="N32" s="63" t="str">
        <f t="shared" si="20"/>
        <v/>
      </c>
    </row>
    <row r="33" spans="1:14" ht="16.5" thickTop="1" x14ac:dyDescent="0.2">
      <c r="A33" s="124" t="s">
        <v>68</v>
      </c>
      <c r="B33" s="39" t="s">
        <v>59</v>
      </c>
      <c r="C33" s="58" t="str">
        <f>IF($B$7=0,"",COUNTIFS('CUOI NAM (K4,5)'!$F$5:$F$64,"=5"))</f>
        <v/>
      </c>
      <c r="D33" s="59" t="str">
        <f>IF($B$7=0,"",ROUND(C33/$B$7*100,1))</f>
        <v/>
      </c>
      <c r="E33" s="58" t="str">
        <f>IF($B$7=0,"",COUNTIFS('CUOI NAM (K4,5)'!$H$5:$H$64,"=5"))</f>
        <v/>
      </c>
      <c r="F33" s="59" t="str">
        <f>IF($B$7=0,"",ROUND(E33/$B$7*100,1))</f>
        <v/>
      </c>
      <c r="G33" s="58" t="str">
        <f>IF($B$7=0,"",COUNTIFS('CUOI NAM (K4,5)'!$J$5:$J$64,"=5"))</f>
        <v/>
      </c>
      <c r="H33" s="59" t="str">
        <f>IF($B$7=0,"",ROUND(G33/$B$7*100,1))</f>
        <v/>
      </c>
      <c r="I33" s="58" t="str">
        <f>IF($B$7=0,"",COUNTIFS('CUOI NAM (K4,5)'!$L$5:$L$64,"=5"))</f>
        <v/>
      </c>
      <c r="J33" s="59" t="str">
        <f>IF($B$7=0,"",ROUND(I33/$B$7*100,1))</f>
        <v/>
      </c>
      <c r="K33" s="58" t="str">
        <f>IF($B$7=0,"",COUNTIFS('CUOI NAM (K4,5)'!$N$5:$N$64,"=5"))</f>
        <v/>
      </c>
      <c r="L33" s="59" t="str">
        <f>IF($B$7=0,"",ROUND(K33/$B$7*100,1))</f>
        <v/>
      </c>
      <c r="M33" s="58" t="str">
        <f>IF($B$7=0,"",COUNTIFS('CUOI NAM (K4,5)'!$P$5:$P$64,"=5"))</f>
        <v/>
      </c>
      <c r="N33" s="59" t="str">
        <f>IF($B$7=0,"",ROUND(M33/$B$7*100,1))</f>
        <v/>
      </c>
    </row>
    <row r="34" spans="1:14" ht="15.75" x14ac:dyDescent="0.2">
      <c r="A34" s="125"/>
      <c r="B34" s="39" t="s">
        <v>60</v>
      </c>
      <c r="C34" s="61" t="str">
        <f>IF($B$7=0,"",COUNTIFS('CUOI NAM (K4,5)'!$F$5:$F$64,"=5",'CUOI NAM (K4,5)'!$D$5:$D$64,"x"))</f>
        <v/>
      </c>
      <c r="D34" s="59" t="str">
        <f t="shared" si="0"/>
        <v/>
      </c>
      <c r="E34" s="61" t="str">
        <f>IF($B$7=0,"",COUNTIFS('CUOI NAM (K4,5)'!$H$5:$H$64,"=5",'CUOI NAM (K4,5)'!$D$5:$D$64,"x"))</f>
        <v/>
      </c>
      <c r="F34" s="59" t="str">
        <f t="shared" si="0"/>
        <v/>
      </c>
      <c r="G34" s="61" t="str">
        <f>IF($B$7=0,"",COUNTIFS('CUOI NAM (K4,5)'!$J$5:$J$64,"=5",'CUOI NAM (K4,5)'!$D$5:$D$64,"x"))</f>
        <v/>
      </c>
      <c r="H34" s="59" t="str">
        <f t="shared" ref="H34:H37" si="21">IF($B$7=0,"",ROUND(G34/$B$7*100,1))</f>
        <v/>
      </c>
      <c r="I34" s="61" t="str">
        <f>IF($B$7=0,"",COUNTIFS('CUOI NAM (K4,5)'!$L$5:$L$64,"=5",'CUOI NAM (K4,5)'!$D$5:$D$64,"x"))</f>
        <v/>
      </c>
      <c r="J34" s="59" t="str">
        <f t="shared" ref="J34:J37" si="22">IF($B$7=0,"",ROUND(I34/$B$7*100,1))</f>
        <v/>
      </c>
      <c r="K34" s="61" t="str">
        <f>IF($B$7=0,"",COUNTIFS('CUOI NAM (K4,5)'!$N$5:$N$64,"=5",'CUOI NAM (K4,5)'!$D$5:$D$64,"x"))</f>
        <v/>
      </c>
      <c r="L34" s="59" t="str">
        <f t="shared" ref="L34:L37" si="23">IF($B$7=0,"",ROUND(K34/$B$7*100,1))</f>
        <v/>
      </c>
      <c r="M34" s="61" t="str">
        <f>IF($B$7=0,"",COUNTIFS('CUOI NAM (K4,5)'!$P$5:$P$64,"=5",'CUOI NAM (K4,5)'!$D$5:$D$64,"x"))</f>
        <v/>
      </c>
      <c r="N34" s="59" t="str">
        <f t="shared" ref="N34:N37" si="24">IF($B$7=0,"",ROUND(M34/$B$7*100,1))</f>
        <v/>
      </c>
    </row>
    <row r="35" spans="1:14" ht="15.75" x14ac:dyDescent="0.2">
      <c r="A35" s="125"/>
      <c r="B35" s="39" t="s">
        <v>61</v>
      </c>
      <c r="C35" s="61" t="str">
        <f>IF($B$7=0,"",COUNTIFS('CUOI NAM (K4,5)'!$F$5:$F$64,"=5",'CUOI NAM (K4,5)'!$AK$5:$AK$64,"x"))</f>
        <v/>
      </c>
      <c r="D35" s="59" t="str">
        <f t="shared" si="0"/>
        <v/>
      </c>
      <c r="E35" s="61" t="str">
        <f>IF($B$7=0,"",COUNTIFS('CUOI NAM (K4,5)'!$H$5:$H$64,"=5",'CUOI NAM (K4,5)'!$AK$5:$AK$64,"x"))</f>
        <v/>
      </c>
      <c r="F35" s="59" t="str">
        <f t="shared" si="0"/>
        <v/>
      </c>
      <c r="G35" s="61" t="str">
        <f>IF($B$7=0,"",COUNTIFS('CUOI NAM (K4,5)'!$J$5:$J$64,"=5",'CUOI NAM (K4,5)'!$AK$5:$AK$64,"x"))</f>
        <v/>
      </c>
      <c r="H35" s="59" t="str">
        <f t="shared" si="21"/>
        <v/>
      </c>
      <c r="I35" s="61" t="str">
        <f>IF($B$7=0,"",COUNTIFS('CUOI NAM (K4,5)'!$L$5:$L$64,"=5",'CUOI NAM (K4,5)'!$AK$5:$AK$64,"x"))</f>
        <v/>
      </c>
      <c r="J35" s="59" t="str">
        <f t="shared" si="22"/>
        <v/>
      </c>
      <c r="K35" s="61" t="str">
        <f>IF($B$7=0,"",COUNTIFS('CUOI NAM (K4,5)'!$N$5:$N$64,"=5",'CUOI NAM (K4,5)'!$AK$5:$AK$64,"x"))</f>
        <v/>
      </c>
      <c r="L35" s="59" t="str">
        <f t="shared" si="23"/>
        <v/>
      </c>
      <c r="M35" s="61" t="str">
        <f>IF($B$7=0,"",COUNTIFS('CUOI NAM (K4,5)'!$P$5:$P$64,"=5",'CUOI NAM (K4,5)'!$AK$5:$AK$64,"x"))</f>
        <v/>
      </c>
      <c r="N35" s="59" t="str">
        <f t="shared" si="24"/>
        <v/>
      </c>
    </row>
    <row r="36" spans="1:14" ht="15.75" x14ac:dyDescent="0.2">
      <c r="A36" s="125"/>
      <c r="B36" s="39" t="s">
        <v>62</v>
      </c>
      <c r="C36" s="61" t="str">
        <f>IF($B$7=0,"",COUNTIFS('CUOI NAM (K4,5)'!$F$5:$F$64,"=5",'CUOI NAM (K4,5)'!$D$5:$D$64,"x",'CUOI NAM (K4,5)'!$AK$5:$AK$64,"x"))</f>
        <v/>
      </c>
      <c r="D36" s="59" t="str">
        <f t="shared" si="0"/>
        <v/>
      </c>
      <c r="E36" s="61" t="str">
        <f>IF($B$7=0,"",COUNTIFS('CUOI NAM (K4,5)'!$H$5:$H$64,"=5",'CUOI NAM (K4,5)'!$D$5:$D$64,"x",'CUOI NAM (K4,5)'!$AK$5:$AK$64,"x"))</f>
        <v/>
      </c>
      <c r="F36" s="59" t="str">
        <f t="shared" si="0"/>
        <v/>
      </c>
      <c r="G36" s="61" t="str">
        <f>IF($B$7=0,"",COUNTIFS('CUOI NAM (K4,5)'!$J$5:$J$64,"=5",'CUOI NAM (K4,5)'!$D$5:$D$64,"x",'CUOI NAM (K4,5)'!$AK$5:$AK$64,"x"))</f>
        <v/>
      </c>
      <c r="H36" s="59" t="str">
        <f t="shared" si="21"/>
        <v/>
      </c>
      <c r="I36" s="61" t="str">
        <f>IF($B$7=0,"",COUNTIFS('CUOI NAM (K4,5)'!$L$5:$L$64,"=5",'CUOI NAM (K4,5)'!$D$5:$D$64,"x",'CUOI NAM (K4,5)'!$AK$5:$AK$64,"x"))</f>
        <v/>
      </c>
      <c r="J36" s="59" t="str">
        <f t="shared" si="22"/>
        <v/>
      </c>
      <c r="K36" s="61" t="str">
        <f>IF($B$7=0,"",COUNTIFS('CUOI NAM (K4,5)'!$N$5:$N$64,"=5",'CUOI NAM (K4,5)'!$D$5:$D$64,"x",'CUOI NAM (K4,5)'!$AK$5:$AK$64,"x"))</f>
        <v/>
      </c>
      <c r="L36" s="59" t="str">
        <f t="shared" si="23"/>
        <v/>
      </c>
      <c r="M36" s="61" t="str">
        <f>IF($B$7=0,"",COUNTIFS('CUOI NAM (K4,5)'!$P$5:$P$64,"=5",'CUOI NAM (K4,5)'!$D$5:$D$64,"x",'CUOI NAM (K4,5)'!$AK$5:$AK$64,"x"))</f>
        <v/>
      </c>
      <c r="N36" s="59" t="str">
        <f t="shared" si="24"/>
        <v/>
      </c>
    </row>
    <row r="37" spans="1:14" ht="16.5" thickBot="1" x14ac:dyDescent="0.25">
      <c r="A37" s="127"/>
      <c r="B37" s="40" t="s">
        <v>63</v>
      </c>
      <c r="C37" s="62" t="str">
        <f>IF($B$7=0,"",COUNTIFS('CUOI NAM (K4,5)'!$F$5:$F$64,"=5",'CUOI NAM (K4,5)'!$AL$5:$AL$64,"x"))</f>
        <v/>
      </c>
      <c r="D37" s="63" t="str">
        <f t="shared" si="0"/>
        <v/>
      </c>
      <c r="E37" s="62" t="str">
        <f>IF($B$7=0,"",COUNTIFS('CUOI NAM (K4,5)'!$H$5:$H$64,"=5",'CUOI NAM (K4,5)'!$AL$5:$AL$64,"x"))</f>
        <v/>
      </c>
      <c r="F37" s="63" t="str">
        <f t="shared" si="0"/>
        <v/>
      </c>
      <c r="G37" s="62" t="str">
        <f>IF($B$7=0,"",COUNTIFS('CUOI NAM (K4,5)'!$J$5:$J$64,"=5",'CUOI NAM (K4,5)'!$AL$5:$AL$64,"x"))</f>
        <v/>
      </c>
      <c r="H37" s="63" t="str">
        <f t="shared" si="21"/>
        <v/>
      </c>
      <c r="I37" s="62" t="str">
        <f>IF($B$7=0,"",COUNTIFS('CUOI NAM (K4,5)'!$L$5:$L$64,"=5",'CUOI NAM (K4,5)'!$AL$5:$AL$64,"x"))</f>
        <v/>
      </c>
      <c r="J37" s="63" t="str">
        <f t="shared" si="22"/>
        <v/>
      </c>
      <c r="K37" s="62" t="str">
        <f>IF($B$7=0,"",COUNTIFS('CUOI NAM (K4,5)'!$N$5:$N$64,"=5",'CUOI NAM (K4,5)'!$AL$5:$AL$64,"x"))</f>
        <v/>
      </c>
      <c r="L37" s="63" t="str">
        <f t="shared" si="23"/>
        <v/>
      </c>
      <c r="M37" s="62" t="str">
        <f>IF($B$7=0,"",COUNTIFS('CUOI NAM (K4,5)'!$P$5:$P$64,"=5",'CUOI NAM (K4,5)'!$AL$5:$AL$64,"x"))</f>
        <v/>
      </c>
      <c r="N37" s="63" t="str">
        <f t="shared" si="24"/>
        <v/>
      </c>
    </row>
    <row r="38" spans="1:14" ht="16.5" thickTop="1" x14ac:dyDescent="0.2">
      <c r="A38" s="124" t="s">
        <v>69</v>
      </c>
      <c r="B38" s="41" t="s">
        <v>59</v>
      </c>
      <c r="C38" s="58" t="str">
        <f>IF($B$7=0,"",COUNTIFS('CUOI NAM (K4,5)'!$F$5:$F$64,"&lt;5"))</f>
        <v/>
      </c>
      <c r="D38" s="59" t="str">
        <f>IF($B$7=0,"",ROUND(C38/$B$7*100,1))</f>
        <v/>
      </c>
      <c r="E38" s="58" t="str">
        <f>IF($B$7=0,"",COUNTIFS('CUOI NAM (K4,5)'!$H$5:$H$64,"&lt;5"))</f>
        <v/>
      </c>
      <c r="F38" s="59" t="str">
        <f>IF($B$7=0,"",ROUND(E38/$B$7*100,1))</f>
        <v/>
      </c>
      <c r="G38" s="58" t="str">
        <f>IF($B$7=0,"",COUNTIFS('CUOI NAM (K4,5)'!$J$5:$J$64,"&lt;5"))</f>
        <v/>
      </c>
      <c r="H38" s="59" t="str">
        <f>IF($B$7=0,"",ROUND(G38/$B$7*100,1))</f>
        <v/>
      </c>
      <c r="I38" s="58" t="str">
        <f>IF($B$7=0,"",COUNTIFS('CUOI NAM (K4,5)'!$L$5:$L$64,"&lt;5"))</f>
        <v/>
      </c>
      <c r="J38" s="59" t="str">
        <f>IF($B$7=0,"",ROUND(I38/$B$7*100,1))</f>
        <v/>
      </c>
      <c r="K38" s="58" t="str">
        <f>IF($B$7=0,"",COUNTIFS('CUOI NAM (K4,5)'!$N$5:$N$64,"&lt;5"))</f>
        <v/>
      </c>
      <c r="L38" s="59" t="str">
        <f>IF($B$7=0,"",ROUND(K38/$B$7*100,1))</f>
        <v/>
      </c>
      <c r="M38" s="58" t="str">
        <f>IF($B$7=0,"",COUNTIFS('CUOI NAM (K4,5)'!$P$5:$P$64,"&lt;5"))</f>
        <v/>
      </c>
      <c r="N38" s="59" t="str">
        <f>IF($B$7=0,"",ROUND(M38/$B$7*100,1))</f>
        <v/>
      </c>
    </row>
    <row r="39" spans="1:14" ht="15.75" x14ac:dyDescent="0.2">
      <c r="A39" s="125"/>
      <c r="B39" s="39" t="s">
        <v>60</v>
      </c>
      <c r="C39" s="61" t="str">
        <f>IF($B$7=0,"",COUNTIFS('CUOI NAM (K4,5)'!$F$5:$F$64,"&lt;5",'CUOI NAM (K4,5)'!$D$5:$D$64,"x"))</f>
        <v/>
      </c>
      <c r="D39" s="59" t="str">
        <f t="shared" si="0"/>
        <v/>
      </c>
      <c r="E39" s="61" t="str">
        <f>IF($B$7=0,"",COUNTIFS('CUOI NAM (K4,5)'!$H$5:$H$64,"&lt;5",'CUOI NAM (K4,5)'!$D$5:$D$64,"x"))</f>
        <v/>
      </c>
      <c r="F39" s="59" t="str">
        <f t="shared" si="0"/>
        <v/>
      </c>
      <c r="G39" s="61" t="str">
        <f>IF($B$7=0,"",COUNTIFS('CUOI NAM (K4,5)'!$J$5:$J$64,"&lt;5",'CUOI NAM (K4,5)'!$D$5:$D$64,"x"))</f>
        <v/>
      </c>
      <c r="H39" s="59" t="str">
        <f t="shared" ref="H39:H42" si="25">IF($B$7=0,"",ROUND(G39/$B$7*100,1))</f>
        <v/>
      </c>
      <c r="I39" s="61" t="str">
        <f>IF($B$7=0,"",COUNTIFS('CUOI NAM (K4,5)'!$L$5:$L$64,"&lt;5",'CUOI NAM (K4,5)'!$D$5:$D$64,"x"))</f>
        <v/>
      </c>
      <c r="J39" s="59" t="str">
        <f t="shared" ref="J39:J42" si="26">IF($B$7=0,"",ROUND(I39/$B$7*100,1))</f>
        <v/>
      </c>
      <c r="K39" s="61" t="str">
        <f>IF($B$7=0,"",COUNTIFS('CUOI NAM (K4,5)'!$N$5:$N$64,"&lt;5",'CUOI NAM (K4,5)'!$D$5:$D$64,"x"))</f>
        <v/>
      </c>
      <c r="L39" s="59" t="str">
        <f t="shared" ref="L39:L42" si="27">IF($B$7=0,"",ROUND(K39/$B$7*100,1))</f>
        <v/>
      </c>
      <c r="M39" s="61" t="str">
        <f>IF($B$7=0,"",COUNTIFS('CUOI NAM (K4,5)'!$P$5:$P$64,"&lt;5",'CUOI NAM (K4,5)'!$D$5:$D$64,"x"))</f>
        <v/>
      </c>
      <c r="N39" s="59" t="str">
        <f t="shared" ref="N39:N42" si="28">IF($B$7=0,"",ROUND(M39/$B$7*100,1))</f>
        <v/>
      </c>
    </row>
    <row r="40" spans="1:14" ht="15.75" x14ac:dyDescent="0.2">
      <c r="A40" s="125"/>
      <c r="B40" s="39" t="s">
        <v>61</v>
      </c>
      <c r="C40" s="61" t="str">
        <f>IF($B$7=0,"",COUNTIFS('CUOI NAM (K4,5)'!$F$5:$F$64,"&lt;5",'CUOI NAM (K4,5)'!$AK$5:$AK$64,"x"))</f>
        <v/>
      </c>
      <c r="D40" s="59" t="str">
        <f t="shared" si="0"/>
        <v/>
      </c>
      <c r="E40" s="61" t="str">
        <f>IF($B$7=0,"",COUNTIFS('CUOI NAM (K4,5)'!$H$5:$H$64,"&lt;5",'CUOI NAM (K4,5)'!$AK$5:$AK$64,"x"))</f>
        <v/>
      </c>
      <c r="F40" s="59" t="str">
        <f t="shared" si="0"/>
        <v/>
      </c>
      <c r="G40" s="61" t="str">
        <f>IF($B$7=0,"",COUNTIFS('CUOI NAM (K4,5)'!$J$5:$J$64,"&lt;5",'CUOI NAM (K4,5)'!$AK$5:$AK$64,"x"))</f>
        <v/>
      </c>
      <c r="H40" s="59" t="str">
        <f t="shared" si="25"/>
        <v/>
      </c>
      <c r="I40" s="61" t="str">
        <f>IF($B$7=0,"",COUNTIFS('CUOI NAM (K4,5)'!$L$5:$L$64,"&lt;5",'CUOI NAM (K4,5)'!$AK$5:$AK$64,"x"))</f>
        <v/>
      </c>
      <c r="J40" s="59" t="str">
        <f t="shared" si="26"/>
        <v/>
      </c>
      <c r="K40" s="61" t="str">
        <f>IF($B$7=0,"",COUNTIFS('CUOI NAM (K4,5)'!$N$5:$N$64,"&lt;5",'CUOI NAM (K4,5)'!$AK$5:$AK$64,"x"))</f>
        <v/>
      </c>
      <c r="L40" s="59" t="str">
        <f t="shared" si="27"/>
        <v/>
      </c>
      <c r="M40" s="61" t="str">
        <f>IF($B$7=0,"",COUNTIFS('CUOI NAM (K4,5)'!$P$5:$P$64,"&lt;5",'CUOI NAM (K4,5)'!$AK$5:$AK$64,"x"))</f>
        <v/>
      </c>
      <c r="N40" s="59" t="str">
        <f t="shared" si="28"/>
        <v/>
      </c>
    </row>
    <row r="41" spans="1:14" ht="15.75" x14ac:dyDescent="0.2">
      <c r="A41" s="125"/>
      <c r="B41" s="39" t="s">
        <v>62</v>
      </c>
      <c r="C41" s="61" t="str">
        <f>IF($B$7=0,"",COUNTIFS('CUOI NAM (K4,5)'!$F$5:$F$64,"&lt;5",'CUOI NAM (K4,5)'!$D$5:$D$64,"x",'CUOI NAM (K4,5)'!$AK$5:$AK$64,"x"))</f>
        <v/>
      </c>
      <c r="D41" s="59" t="str">
        <f t="shared" si="0"/>
        <v/>
      </c>
      <c r="E41" s="61" t="str">
        <f>IF($B$7=0,"",COUNTIFS('CUOI NAM (K4,5)'!$H$5:$H$64,"&lt;5",'CUOI NAM (K4,5)'!$D$5:$D$64,"x",'CUOI NAM (K4,5)'!$AK$5:$AK$64,"x"))</f>
        <v/>
      </c>
      <c r="F41" s="59" t="str">
        <f t="shared" si="0"/>
        <v/>
      </c>
      <c r="G41" s="61" t="str">
        <f>IF($B$7=0,"",COUNTIFS('CUOI NAM (K4,5)'!$J$5:$J$64,"&lt;5",'CUOI NAM (K4,5)'!$D$5:$D$64,"x",'CUOI NAM (K4,5)'!$AK$5:$AK$64,"x"))</f>
        <v/>
      </c>
      <c r="H41" s="59" t="str">
        <f t="shared" si="25"/>
        <v/>
      </c>
      <c r="I41" s="61" t="str">
        <f>IF($B$7=0,"",COUNTIFS('CUOI NAM (K4,5)'!$L$5:$L$64,"&lt;5",'CUOI NAM (K4,5)'!$D$5:$D$64,"x",'CUOI NAM (K4,5)'!$AK$5:$AK$64,"x"))</f>
        <v/>
      </c>
      <c r="J41" s="59" t="str">
        <f t="shared" si="26"/>
        <v/>
      </c>
      <c r="K41" s="61" t="str">
        <f>IF($B$7=0,"",COUNTIFS('CUOI NAM (K4,5)'!$N$5:$N$64,"&lt;5",'CUOI NAM (K4,5)'!$D$5:$D$64,"x",'CUOI NAM (K4,5)'!$AK$5:$AK$64,"x"))</f>
        <v/>
      </c>
      <c r="L41" s="59" t="str">
        <f t="shared" si="27"/>
        <v/>
      </c>
      <c r="M41" s="61" t="str">
        <f>IF($B$7=0,"",COUNTIFS('CUOI NAM (K4,5)'!$P$5:$P$64,"&lt;5",'CUOI NAM (K4,5)'!$D$5:$D$64,"x",'CUOI NAM (K4,5)'!$AK$5:$AK$64,"x"))</f>
        <v/>
      </c>
      <c r="N41" s="59" t="str">
        <f t="shared" si="28"/>
        <v/>
      </c>
    </row>
    <row r="42" spans="1:14" ht="16.5" thickBot="1" x14ac:dyDescent="0.25">
      <c r="A42" s="126"/>
      <c r="B42" s="42" t="s">
        <v>63</v>
      </c>
      <c r="C42" s="65" t="str">
        <f>IF($B$7=0,"",COUNTIFS('CUOI NAM (K4,5)'!$F$5:$F$64,"&lt;5",'CUOI NAM (K4,5)'!$AL$5:$AL$64,"x"))</f>
        <v/>
      </c>
      <c r="D42" s="66" t="str">
        <f t="shared" si="0"/>
        <v/>
      </c>
      <c r="E42" s="65" t="str">
        <f>IF($B$7=0,"",COUNTIFS('CUOI NAM (K4,5)'!$H$5:$H$64,"&lt;5",'CUOI NAM (K4,5)'!$AL$5:$AL$64,"x"))</f>
        <v/>
      </c>
      <c r="F42" s="66" t="str">
        <f t="shared" si="0"/>
        <v/>
      </c>
      <c r="G42" s="65" t="str">
        <f>IF($B$7=0,"",COUNTIFS('CUOI NAM (K4,5)'!$J$5:$J$64,"&lt;5",'CUOI NAM (K4,5)'!$AL$5:$AL$64,"x"))</f>
        <v/>
      </c>
      <c r="H42" s="66" t="str">
        <f t="shared" si="25"/>
        <v/>
      </c>
      <c r="I42" s="65" t="str">
        <f>IF($B$7=0,"",COUNTIFS('CUOI NAM (K4,5)'!$L$5:$L$64,"&lt;5",'CUOI NAM (K4,5)'!$AL$5:$AL$64,"x"))</f>
        <v/>
      </c>
      <c r="J42" s="66" t="str">
        <f t="shared" si="26"/>
        <v/>
      </c>
      <c r="K42" s="65" t="str">
        <f>IF($B$7=0,"",COUNTIFS('CUOI NAM (K4,5)'!$N$5:$N$64,"&lt;5",'CUOI NAM (K4,5)'!$AL$5:$AL$64,"x"))</f>
        <v/>
      </c>
      <c r="L42" s="66" t="str">
        <f t="shared" si="27"/>
        <v/>
      </c>
      <c r="M42" s="65" t="str">
        <f>IF($B$7=0,"",COUNTIFS('CUOI NAM (K4,5)'!$P$5:$P$64,"&lt;5",'CUOI NAM (K4,5)'!$AL$5:$AL$64,"x"))</f>
        <v/>
      </c>
      <c r="N42" s="66" t="str">
        <f t="shared" si="28"/>
        <v/>
      </c>
    </row>
    <row r="43" spans="1:14" ht="13.5" thickTop="1" x14ac:dyDescent="0.2">
      <c r="A43" s="43"/>
      <c r="B43" s="43"/>
      <c r="C43" s="43"/>
      <c r="D43" s="44"/>
      <c r="E43" s="43"/>
      <c r="F43" s="43"/>
      <c r="G43" s="43"/>
      <c r="H43" s="43"/>
      <c r="I43" s="43"/>
      <c r="J43" s="43"/>
    </row>
    <row r="44" spans="1:14" x14ac:dyDescent="0.2">
      <c r="A44" s="43"/>
      <c r="B44" s="43"/>
      <c r="C44" s="43"/>
      <c r="D44" s="43"/>
      <c r="E44" s="43"/>
      <c r="F44" s="43"/>
      <c r="G44" s="43"/>
      <c r="H44" s="43"/>
      <c r="I44" s="43"/>
      <c r="J44" s="43"/>
    </row>
    <row r="45" spans="1:14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</row>
    <row r="46" spans="1:14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</row>
    <row r="47" spans="1:14" x14ac:dyDescent="0.2">
      <c r="A47" s="43"/>
      <c r="B47" s="43"/>
      <c r="C47" s="43"/>
      <c r="D47" s="43"/>
      <c r="E47" s="43"/>
      <c r="F47" s="43"/>
      <c r="G47" s="43"/>
      <c r="H47" s="43"/>
      <c r="I47" s="43"/>
      <c r="J47" s="43"/>
    </row>
    <row r="48" spans="1:14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</row>
    <row r="49" spans="1:10" x14ac:dyDescent="0.2">
      <c r="A49" s="43"/>
      <c r="B49" s="43"/>
      <c r="C49" s="43"/>
      <c r="D49" s="43"/>
      <c r="E49" s="43"/>
      <c r="F49" s="43"/>
      <c r="G49" s="43"/>
      <c r="H49" s="43"/>
      <c r="I49" s="43"/>
      <c r="J49" s="43"/>
    </row>
    <row r="50" spans="1:10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</row>
    <row r="51" spans="1:10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</row>
    <row r="52" spans="1:10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</row>
    <row r="53" spans="1:10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</row>
    <row r="54" spans="1:10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</row>
    <row r="55" spans="1:10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</row>
  </sheetData>
  <sheetProtection formatCells="0" formatColumns="0" formatRows="0" selectLockedCells="1"/>
  <customSheetViews>
    <customSheetView guid="{E120D591-C666-49A5-ABBD-CC3A0C0EC2D7}">
      <pane xSplit="1" ySplit="7" topLeftCell="B8" activePane="bottomRight" state="frozen"/>
      <selection pane="bottomRight" activeCell="B8" sqref="B8"/>
      <pageMargins left="0.75" right="0.53" top="0.74" bottom="0.63" header="0.5" footer="0.5"/>
      <pageSetup paperSize="9" orientation="portrait" r:id="rId1"/>
      <headerFooter alignWithMargins="0"/>
    </customSheetView>
  </customSheetViews>
  <mergeCells count="13">
    <mergeCell ref="A38:A42"/>
    <mergeCell ref="A8:A12"/>
    <mergeCell ref="A13:A17"/>
    <mergeCell ref="A18:A22"/>
    <mergeCell ref="A23:A27"/>
    <mergeCell ref="A28:A32"/>
    <mergeCell ref="A33:A37"/>
    <mergeCell ref="M6:N6"/>
    <mergeCell ref="C6:D6"/>
    <mergeCell ref="E6:F6"/>
    <mergeCell ref="G6:H6"/>
    <mergeCell ref="I6:J6"/>
    <mergeCell ref="K6:L6"/>
  </mergeCells>
  <pageMargins left="0.75" right="0.53" top="0.74" bottom="0.63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DSHS</vt:lpstr>
      <vt:lpstr>GIUA HOC KY 1 (K4,5)</vt:lpstr>
      <vt:lpstr>Thong Ke GIUA HK1</vt:lpstr>
      <vt:lpstr>CUOI HOC KY 1 (K4,5)</vt:lpstr>
      <vt:lpstr>Thong Ke CUOI HK1</vt:lpstr>
      <vt:lpstr>GIUA HOC KY 2 (K4,5)</vt:lpstr>
      <vt:lpstr>Thong Ke GIUA HK2</vt:lpstr>
      <vt:lpstr>CUOI NAM (K4,5)</vt:lpstr>
      <vt:lpstr>Thong Ke CUOI NAM</vt:lpstr>
      <vt:lpstr>'CUOI HOC KY 1 (K4,5)'!Print_Titles</vt:lpstr>
      <vt:lpstr>'CUOI NAM (K4,5)'!Print_Titles</vt:lpstr>
      <vt:lpstr>'GIUA HOC KY 1 (K4,5)'!Print_Titles</vt:lpstr>
      <vt:lpstr>'GIUA HOC KY 2 (K4,5)'!Print_Titles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NCC</dc:creator>
  <cp:lastModifiedBy>NCC</cp:lastModifiedBy>
  <cp:lastPrinted>2017-01-17T00:28:07Z</cp:lastPrinted>
  <dcterms:created xsi:type="dcterms:W3CDTF">2016-11-29T12:54:00Z</dcterms:created>
  <dcterms:modified xsi:type="dcterms:W3CDTF">2017-01-17T00:44:07Z</dcterms:modified>
</cp:coreProperties>
</file>